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.kusturica\Documents\Odluke, Uputstva, Dopune i sl od Agencije\Odluka o izvjestavanju - Izmjene\Pomocni alat za izvještavanje NSFR - jan 2022\"/>
    </mc:Choice>
  </mc:AlternateContent>
  <bookViews>
    <workbookView xWindow="0" yWindow="0" windowWidth="18870" windowHeight="7515" activeTab="3"/>
  </bookViews>
  <sheets>
    <sheet name="Sheet1" sheetId="12" r:id="rId1"/>
    <sheet name="C 80.00.a" sheetId="1" r:id="rId2"/>
    <sheet name="C 80.00.b" sheetId="2" r:id="rId3"/>
    <sheet name="C 81.00.a" sheetId="10" r:id="rId4"/>
    <sheet name="C 81.00.b" sheetId="11" r:id="rId5"/>
    <sheet name="C 84.00.a" sheetId="5" r:id="rId6"/>
    <sheet name="C 84.00.b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K10" i="1"/>
  <c r="C10" i="1"/>
  <c r="C11" i="1"/>
  <c r="C12" i="1"/>
  <c r="F12" i="1"/>
  <c r="D10" i="10"/>
  <c r="C10" i="10"/>
  <c r="E10" i="10"/>
  <c r="I18" i="10"/>
  <c r="E15" i="10"/>
  <c r="C15" i="10"/>
  <c r="C21" i="10"/>
  <c r="C35" i="10"/>
  <c r="C31" i="10" s="1"/>
  <c r="C40" i="10"/>
  <c r="C46" i="10"/>
  <c r="C21" i="5"/>
  <c r="D13" i="5"/>
  <c r="C13" i="5"/>
  <c r="D12" i="5"/>
  <c r="C12" i="5"/>
  <c r="I8" i="11"/>
  <c r="I47" i="10"/>
  <c r="I45" i="10"/>
  <c r="I44" i="10"/>
  <c r="I43" i="10"/>
  <c r="I42" i="10"/>
  <c r="I40" i="10" s="1"/>
  <c r="I39" i="10"/>
  <c r="I11" i="10" l="1"/>
  <c r="I36" i="10"/>
  <c r="I38" i="10"/>
  <c r="D40" i="10"/>
  <c r="E40" i="10"/>
  <c r="C9" i="10"/>
  <c r="K109" i="1"/>
  <c r="D109" i="1"/>
  <c r="E109" i="1"/>
  <c r="C109" i="1"/>
  <c r="K12" i="2"/>
  <c r="K9" i="2"/>
  <c r="C9" i="2"/>
  <c r="E94" i="1"/>
  <c r="D94" i="1"/>
  <c r="C94" i="1"/>
  <c r="K94" i="1"/>
  <c r="E46" i="10"/>
  <c r="D46" i="10"/>
  <c r="D35" i="10"/>
  <c r="E35" i="10"/>
  <c r="E31" i="10" s="1"/>
  <c r="I34" i="10"/>
  <c r="D31" i="10"/>
  <c r="E21" i="10"/>
  <c r="D21" i="10"/>
  <c r="D15" i="10"/>
  <c r="K102" i="1"/>
  <c r="E102" i="1"/>
  <c r="D102" i="1"/>
  <c r="C102" i="1"/>
  <c r="K89" i="1"/>
  <c r="K84" i="1"/>
  <c r="K71" i="1"/>
  <c r="K73" i="1"/>
  <c r="K72" i="1"/>
  <c r="K66" i="1"/>
  <c r="K65" i="1"/>
  <c r="C65" i="1"/>
  <c r="D65" i="1"/>
  <c r="E66" i="1"/>
  <c r="E65" i="1"/>
  <c r="D66" i="1"/>
  <c r="K17" i="1"/>
  <c r="K12" i="1"/>
  <c r="K11" i="1"/>
  <c r="E103" i="1"/>
  <c r="C89" i="1"/>
  <c r="C84" i="1"/>
  <c r="C78" i="1"/>
  <c r="E74" i="1"/>
  <c r="D74" i="1"/>
  <c r="C74" i="1"/>
  <c r="C73" i="1"/>
  <c r="D71" i="1"/>
  <c r="E71" i="1"/>
  <c r="C71" i="1"/>
  <c r="F18" i="1"/>
  <c r="F17" i="1"/>
  <c r="F11" i="1" l="1"/>
  <c r="K101" i="1" l="1"/>
  <c r="D7" i="6"/>
  <c r="C7" i="6"/>
  <c r="K51" i="1"/>
  <c r="I48" i="10"/>
  <c r="K13" i="1" l="1"/>
  <c r="E24" i="5" l="1"/>
  <c r="C23" i="5"/>
  <c r="C20" i="5"/>
  <c r="C66" i="1"/>
  <c r="I30" i="10"/>
  <c r="E21" i="5" s="1"/>
  <c r="I50" i="10"/>
  <c r="I49" i="10"/>
  <c r="E23" i="5"/>
  <c r="I37" i="10"/>
  <c r="I35" i="10" s="1"/>
  <c r="I28" i="10"/>
  <c r="I33" i="10"/>
  <c r="I31" i="10" s="1"/>
  <c r="I23" i="10"/>
  <c r="E20" i="5" s="1"/>
  <c r="I24" i="10"/>
  <c r="I25" i="10"/>
  <c r="I26" i="10"/>
  <c r="I27" i="10"/>
  <c r="I22" i="10"/>
  <c r="I20" i="10"/>
  <c r="I19" i="10"/>
  <c r="K11" i="2"/>
  <c r="K10" i="2"/>
  <c r="K106" i="1"/>
  <c r="K105" i="1"/>
  <c r="K104" i="1"/>
  <c r="K69" i="1"/>
  <c r="K63" i="1"/>
  <c r="K64" i="1"/>
  <c r="K62" i="1"/>
  <c r="K61" i="1" s="1"/>
  <c r="K60" i="1"/>
  <c r="K59" i="1"/>
  <c r="K58" i="1" s="1"/>
  <c r="K57" i="1"/>
  <c r="K56" i="1"/>
  <c r="K55" i="1"/>
  <c r="K53" i="1"/>
  <c r="K52" i="1"/>
  <c r="K49" i="1"/>
  <c r="K48" i="1"/>
  <c r="K47" i="1"/>
  <c r="K45" i="1"/>
  <c r="K44" i="1"/>
  <c r="K43" i="1"/>
  <c r="K41" i="1"/>
  <c r="K40" i="1"/>
  <c r="K39" i="1"/>
  <c r="K37" i="1"/>
  <c r="K36" i="1"/>
  <c r="K35" i="1"/>
  <c r="K33" i="1"/>
  <c r="K32" i="1"/>
  <c r="K31" i="1"/>
  <c r="K29" i="1"/>
  <c r="K28" i="1"/>
  <c r="K27" i="1"/>
  <c r="K25" i="1"/>
  <c r="K24" i="1"/>
  <c r="K23" i="1"/>
  <c r="K20" i="1"/>
  <c r="K21" i="1"/>
  <c r="K19" i="1"/>
  <c r="I17" i="10"/>
  <c r="I16" i="10"/>
  <c r="I13" i="10"/>
  <c r="I14" i="10"/>
  <c r="I12" i="10"/>
  <c r="I10" i="10" s="1"/>
  <c r="C24" i="5"/>
  <c r="C25" i="5"/>
  <c r="E9" i="10"/>
  <c r="F61" i="1"/>
  <c r="F58" i="1"/>
  <c r="F54" i="1"/>
  <c r="F50" i="1"/>
  <c r="F46" i="1"/>
  <c r="F42" i="1"/>
  <c r="F38" i="1"/>
  <c r="F34" i="1"/>
  <c r="F30" i="1"/>
  <c r="F26" i="1"/>
  <c r="F22" i="1"/>
  <c r="K111" i="1"/>
  <c r="K112" i="1"/>
  <c r="K113" i="1"/>
  <c r="K114" i="1"/>
  <c r="K110" i="1"/>
  <c r="K108" i="1"/>
  <c r="K107" i="1"/>
  <c r="K96" i="1"/>
  <c r="K97" i="1"/>
  <c r="K98" i="1"/>
  <c r="K99" i="1"/>
  <c r="K100" i="1"/>
  <c r="K91" i="1"/>
  <c r="K92" i="1"/>
  <c r="K93" i="1"/>
  <c r="K90" i="1"/>
  <c r="K86" i="1"/>
  <c r="K87" i="1"/>
  <c r="K88" i="1"/>
  <c r="K85" i="1"/>
  <c r="K82" i="1"/>
  <c r="K83" i="1"/>
  <c r="K81" i="1"/>
  <c r="K80" i="1"/>
  <c r="K79" i="1"/>
  <c r="K76" i="1"/>
  <c r="K77" i="1"/>
  <c r="K75" i="1"/>
  <c r="K70" i="1"/>
  <c r="K68" i="1"/>
  <c r="K67" i="1"/>
  <c r="K16" i="1"/>
  <c r="I15" i="10" l="1"/>
  <c r="E18" i="5" s="1"/>
  <c r="I46" i="10"/>
  <c r="E25" i="5" s="1"/>
  <c r="I21" i="10"/>
  <c r="E19" i="5" s="1"/>
  <c r="C19" i="5"/>
  <c r="C22" i="5"/>
  <c r="C18" i="5"/>
  <c r="D9" i="10"/>
  <c r="E17" i="5"/>
  <c r="C17" i="5"/>
  <c r="K46" i="1"/>
  <c r="K22" i="1"/>
  <c r="K34" i="1"/>
  <c r="K42" i="1"/>
  <c r="K38" i="1"/>
  <c r="C8" i="5"/>
  <c r="K50" i="1"/>
  <c r="K54" i="1"/>
  <c r="K30" i="1"/>
  <c r="K26" i="1"/>
  <c r="E22" i="5"/>
  <c r="K103" i="1"/>
  <c r="K18" i="1"/>
  <c r="K14" i="1"/>
  <c r="K15" i="1"/>
  <c r="C16" i="5" l="1"/>
  <c r="E16" i="5"/>
  <c r="F26" i="5" s="1"/>
  <c r="I9" i="10"/>
  <c r="D8" i="5"/>
  <c r="D15" i="5" l="1"/>
  <c r="C15" i="5"/>
  <c r="D14" i="5"/>
  <c r="D11" i="5"/>
  <c r="D89" i="1"/>
  <c r="E89" i="1"/>
  <c r="D84" i="1"/>
  <c r="E84" i="1"/>
  <c r="K78" i="1"/>
  <c r="D78" i="1"/>
  <c r="E78" i="1"/>
  <c r="K74" i="1"/>
  <c r="D9" i="5"/>
  <c r="D12" i="1"/>
  <c r="D11" i="1" s="1"/>
  <c r="E12" i="1"/>
  <c r="E11" i="1" s="1"/>
  <c r="E73" i="1" l="1"/>
  <c r="C11" i="5"/>
  <c r="C14" i="5"/>
  <c r="C9" i="5"/>
  <c r="D73" i="1"/>
  <c r="C7" i="5"/>
  <c r="D10" i="5"/>
  <c r="E10" i="1"/>
  <c r="D10" i="1"/>
  <c r="C6" i="5" l="1"/>
  <c r="C10" i="5"/>
  <c r="D6" i="5"/>
  <c r="D7" i="5"/>
</calcChain>
</file>

<file path=xl/sharedStrings.xml><?xml version="1.0" encoding="utf-8"?>
<sst xmlns="http://schemas.openxmlformats.org/spreadsheetml/2006/main" count="450" uniqueCount="285">
  <si>
    <t>C 80.00.a</t>
  </si>
  <si>
    <t>Iznos</t>
  </si>
  <si>
    <t>Primjenjivi RSF faktor</t>
  </si>
  <si>
    <t>Potrebno stabilno finansiranje</t>
  </si>
  <si>
    <t>Imovina koja se ne smatra likvidnom imovinom, prema dospijeću</t>
  </si>
  <si>
    <t>Likvidna imovina</t>
  </si>
  <si>
    <t>&lt; 6 mjeseci</t>
  </si>
  <si>
    <t>≥ 6 mjeseci do &lt; 1 godina</t>
  </si>
  <si>
    <t>≥ 1 godina</t>
  </si>
  <si>
    <t>0010</t>
  </si>
  <si>
    <t>0020</t>
  </si>
  <si>
    <t>0030</t>
  </si>
  <si>
    <t>0040</t>
  </si>
  <si>
    <t>0090</t>
  </si>
  <si>
    <t>0100</t>
  </si>
  <si>
    <t>0110</t>
  </si>
  <si>
    <t>0120</t>
  </si>
  <si>
    <t>0130</t>
  </si>
  <si>
    <t>0050</t>
  </si>
  <si>
    <t>0060</t>
  </si>
  <si>
    <t>0070</t>
  </si>
  <si>
    <t>0080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</si>
  <si>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</si>
  <si>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</si>
  <si>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</si>
  <si>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</si>
  <si>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</si>
  <si>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</si>
  <si>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</si>
  <si>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</si>
  <si>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</si>
  <si>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</si>
  <si>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</si>
  <si>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</si>
  <si>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</si>
  <si>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</si>
  <si>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</si>
  <si>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</si>
  <si>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</si>
  <si>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</si>
  <si>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</si>
  <si>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</si>
  <si>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</si>
  <si>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</si>
  <si>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</si>
  <si>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</si>
  <si>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</si>
  <si>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</si>
  <si>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</si>
  <si>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</si>
  <si>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</si>
  <si>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</si>
  <si>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</si>
  <si>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</si>
  <si>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</si>
  <si>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</si>
  <si>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</si>
  <si>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</si>
  <si>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</si>
  <si>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</si>
  <si>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</si>
  <si>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</si>
  <si>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</si>
  <si>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</si>
  <si>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</si>
  <si>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</si>
  <si>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</si>
  <si>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</si>
  <si>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</si>
  <si>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</si>
  <si>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</si>
  <si>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</si>
  <si>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</si>
  <si>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</si>
  <si>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</si>
  <si>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</si>
  <si>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</si>
  <si>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</si>
  <si>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</si>
  <si>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</si>
  <si>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</si>
  <si>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</si>
  <si>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</si>
  <si>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</si>
  <si>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</si>
  <si>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</si>
  <si>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</si>
  <si>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</si>
  <si>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</si>
  <si>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</si>
  <si>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</si>
  <si>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</si>
  <si>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</si>
  <si>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</si>
  <si>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</si>
  <si>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</si>
  <si>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</si>
  <si>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</si>
  <si>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</si>
  <si>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</si>
  <si>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0960</t>
  </si>
  <si>
    <t>0970</t>
  </si>
  <si>
    <t>0980</t>
  </si>
  <si>
    <t>0990</t>
  </si>
  <si>
    <t>0950</t>
  </si>
  <si>
    <t>0940</t>
  </si>
  <si>
    <t>0930</t>
  </si>
  <si>
    <t>0920</t>
  </si>
  <si>
    <t>C 80.00.b</t>
  </si>
  <si>
    <t xml:space="preserve">     POTREBNO STABILNO FINANSIRANJE</t>
  </si>
  <si>
    <t>Koeficijent</t>
  </si>
  <si>
    <t>Raspoloživo stabilno finansiranje</t>
  </si>
  <si>
    <t>C 84.00.a</t>
  </si>
  <si>
    <t>C 84.00.b</t>
  </si>
  <si>
    <t xml:space="preserve">     RASPOLOŽIVO STABILNO FINANSIRANJE (ASF) </t>
  </si>
  <si>
    <t>Primjenjivi ASF faktor</t>
  </si>
  <si>
    <t>C 81.00.a</t>
  </si>
  <si>
    <t>C 81.00.b</t>
  </si>
  <si>
    <t xml:space="preserve">    1. POTREBNO STABILNO FINANSIRANJE (RSF)</t>
  </si>
  <si>
    <t xml:space="preserve">      1.1. RSF od imovine centralne banke</t>
  </si>
  <si>
    <t xml:space="preserve">       1.1.1. gotovina, rezerve i likvidna imovina u obliku izloženosti prema centralnoj banci</t>
  </si>
  <si>
    <t xml:space="preserve">        1.1.1.1. neopterećena ili opterećena imovina sa preostalim rokom do dospijeća kraćim od šest mjeseci</t>
  </si>
  <si>
    <t xml:space="preserve">        1.1.1.2. opterećena imovina sa preostalim rokom do dospijeća od najmanje šest mjeseci, ali kraćim od jedne godine</t>
  </si>
  <si>
    <t xml:space="preserve">        1.1.1.3. opterećena imovina sa preostalim rokom do dospijeća od jedne godine ili duže</t>
  </si>
  <si>
    <t xml:space="preserve">       1.1.2. ostale izloženosti prema centralnoj banci koje se ne smatraju likvidnom imovinom</t>
  </si>
  <si>
    <t xml:space="preserve">      1.2. RSF od likvidne imovine</t>
  </si>
  <si>
    <t xml:space="preserve">       1.2.1. imovina nivoa 1 na koju se primjenjuje LCR korektivni faktor od 0%</t>
  </si>
  <si>
    <t xml:space="preserve">        1.2.1.1. neopterećena ili opterećena imovina sa preostalim rokom do dospijeća kraćim od šest mjeseci</t>
  </si>
  <si>
    <t xml:space="preserve">        1.2.1.2. opterećena imovina sa preostalim rokom do dospijeća od najmanje šest mjeseci, ali kraćim od jedne godine</t>
  </si>
  <si>
    <t xml:space="preserve">        1.2.1.3. opterećena imovina sa preostalim rokom do dospijeća od jedne godine ili duže</t>
  </si>
  <si>
    <t xml:space="preserve">       1.2.2. imovina nivoa 1 na koju se primjenjuje LCR korektivni faktor od 5% </t>
  </si>
  <si>
    <t xml:space="preserve">        1.2.2.1. neopterećena ili opterećena imovina sa preostalim rokom do dospijeća kraćim od šest mjeseci</t>
  </si>
  <si>
    <t xml:space="preserve">        1.2.2.2. opterećena imovina sa preostalim rokom do dospijeća od najmanje šest mjeseci, ali kraćim od jedne godine</t>
  </si>
  <si>
    <t xml:space="preserve">        1.2.2.3. opterećena imovina sa preostalim rokom do dospijeća od jedne godine ili duže</t>
  </si>
  <si>
    <t xml:space="preserve">       1.2.3. imovina nivoa 1 na koju se primjenjuje LCR korektivni faktor od 7%</t>
  </si>
  <si>
    <t xml:space="preserve">        1.2.3.1. neopterećena ili opterećena imovina sa preostalim rokom do dospijeća kraćim od šest mjeseci</t>
  </si>
  <si>
    <t xml:space="preserve">        1.2.3.2. opterećena imovina sa preostalim rokom do dospijeća od najmanje šest mjeseci, ali kraćim od jedne godine</t>
  </si>
  <si>
    <t xml:space="preserve">        1.2.3.3. opterećena imovina sa preostalim rokom do dospijeća od jedne godine ili duže</t>
  </si>
  <si>
    <t xml:space="preserve">       1.2.4. imovina nivoa 1 na koju se primjenjuje LCR korektivni faktor od 12%</t>
  </si>
  <si>
    <t xml:space="preserve">        1.2.4.1. neopterećena ili opterećena imovina sa preostalim rokom do dospijeća kraćim od šest mjeseci</t>
  </si>
  <si>
    <t xml:space="preserve">        1.2.4.2. opterećena imovina sa preostalim rokom do dospijeća od najmanje šest mjeseci, ali kraćim od jedne godine</t>
  </si>
  <si>
    <t xml:space="preserve">        1.2.4.3.opterećena imovina sa preostalim rokom do dospijeća od jedne godine ili duže</t>
  </si>
  <si>
    <t xml:space="preserve">       1.2.5. imovina nivoa 2a na koju se primjenjuje LCR korektivni faktor od 15%</t>
  </si>
  <si>
    <t xml:space="preserve">        1.2.5.1.neopterećena ili opterećena imovina sa preostalim rokom do dospijeća kraćim od šest mjeseci</t>
  </si>
  <si>
    <t xml:space="preserve">        1.2.5.2. opterećena imovina sa preostalim rokom do dospijeća od najmanje šest mjeseci, ali kraćim od jedne godine</t>
  </si>
  <si>
    <t xml:space="preserve">        1.2.5.3. opterećena imovina sa preostalim rokom do dospijeća od jedne godine ili duže</t>
  </si>
  <si>
    <t xml:space="preserve">       1.2.6. imovina nivoa 2a na koju se primjenjuje LCR korektivni faktor od 20%</t>
  </si>
  <si>
    <t xml:space="preserve">        1.2.6.1. neopterećena ili opterećena imovina sa preostalim rokom do dospijeća kraćim od šest mjeseci</t>
  </si>
  <si>
    <t xml:space="preserve">        1.2.6.2. opterećena imovina sa preostalim rokom do dospijeća od najmanje šest mjeseci, ali kraćim od jedne godine</t>
  </si>
  <si>
    <t xml:space="preserve">        1.2.6.3. opterećena imovina sa preostalim rokom do dospijeća od jedne godine ili duže</t>
  </si>
  <si>
    <t xml:space="preserve">       1.2.7. sekjuritizacije nivoa 2b na koje se primjenjuje LCR korektivni faktor od 25%</t>
  </si>
  <si>
    <t xml:space="preserve">       1.2.7.1. neopterećena ili opterećena imovina sa preostalim rokom do dospijeća kraćim od šest mjeseci</t>
  </si>
  <si>
    <t xml:space="preserve">        1.2.7.2. opterećena imovina sa preostalim rokom do dospijeća od najmanje šest mjeseci, ali kraćim od jedne godine</t>
  </si>
  <si>
    <t xml:space="preserve">        1.2.7.3. opterećena imovina sa preostalim rokom do dospijeća od jedne godine ili duže</t>
  </si>
  <si>
    <t xml:space="preserve">       1.2.8. imovina nivoa 2b na koju se primjenjuje LCR korektivni faktor od 30%</t>
  </si>
  <si>
    <t xml:space="preserve">        1.2.8.1. neopterećena ili opterećena imovina sa preostalim rokom do dospijeća kraćim od šest mjeseci</t>
  </si>
  <si>
    <t xml:space="preserve">        1.2.8.2. opterećena imovina sa preostalim rokom do dospijeća od najmanje šest mjeseci, ali kraćim od jedne godine</t>
  </si>
  <si>
    <t xml:space="preserve">        1.2.8.3. opterećena imovina sa preostalim rokom do dospijeća od jedne godine ili duže</t>
  </si>
  <si>
    <t xml:space="preserve">       1.2.9. imovina nivoa 2b na koju se primjenjuje LCR korektivni faktor od 35%</t>
  </si>
  <si>
    <t xml:space="preserve">        1.2.9.1. neopterećena ili opterećena imovina sa preostalim rokom do dospijeća kraćim od šest mjeseci</t>
  </si>
  <si>
    <t xml:space="preserve">        1.2.9.2. opterećena imovina sa preostalim rokom do dospijeća od najmanje šest mjeseci, ali kraćim od jedne godine</t>
  </si>
  <si>
    <t xml:space="preserve">        1.2.9.3. opterećena imovina sa preostalim rokom do dospijeća od jedne godine ili duže</t>
  </si>
  <si>
    <t xml:space="preserve">       1.2.10. imovina nivoa 2b na koju se primjenjuje LCR korektivni faktor od 40%</t>
  </si>
  <si>
    <t xml:space="preserve">        1.2.10.1. neopterećena ili opterećena imovina sa preostalim rokom do dospijeća kraćim od šest mjeseci</t>
  </si>
  <si>
    <t xml:space="preserve">        1.2.10.2. opterećena imovina sa preostalim rokom do dospijeća od najmanje šest mjeseci, ali kraćim od jedne godine</t>
  </si>
  <si>
    <t xml:space="preserve">        1.2.10.3. opterećena imovina sa preostalim rokom do dospijeća od jedne godine ili duže</t>
  </si>
  <si>
    <t xml:space="preserve">       1.2.11. imovina nivoa 2b na koju se primjenjuje LCR korektivni faktor od 50%</t>
  </si>
  <si>
    <t xml:space="preserve">        1.2.11.1. neopterećena ili opterećena imovina sa preostalim rokom do dospijeća kraćim od jedne godine</t>
  </si>
  <si>
    <t xml:space="preserve">        1.2.11.2. opterećena imovina sa preostalim rokom do dospijeća od jedne godine ili duže</t>
  </si>
  <si>
    <t xml:space="preserve">       1.2.12. imovina nivoa 2b na koju se primjenjuje LCR korektivni faktor od 55%</t>
  </si>
  <si>
    <t xml:space="preserve">        1.2.12.1. neopterećena ili opterećena imovina sa preostalim rokom do dospijeća kraćim od jedne godine</t>
  </si>
  <si>
    <t xml:space="preserve">        1.2.12.2. opterećena imovina sa preostalim rokom do dospijeća od jedne godine ili duže</t>
  </si>
  <si>
    <t xml:space="preserve">       1.2.13. visoko kvalitetna likvidna imovina opterećena, sa preostalim rokom do dospijeća od jedne godine ili duže u skupu za pokriće</t>
  </si>
  <si>
    <t xml:space="preserve">      1.3. RSF od vrijednosnih papira koji nisu likvidna imovina</t>
  </si>
  <si>
    <t xml:space="preserve">       1.3.1. vrijednosni papiri i vlasnička ulaganja u društva koja kotiraju na berzi, a koji se ne smatraju  likvidnom aktivom</t>
  </si>
  <si>
    <t xml:space="preserve">        1.3.1.1. neopterećena ili opterećena imovina sa preostalim rokom do dospijeća kraćim od jedne godine</t>
  </si>
  <si>
    <t xml:space="preserve">        1.3.1.2. opterećena imovina sa preostalim rokom do dospijeća od jedne godine ili duže</t>
  </si>
  <si>
    <t xml:space="preserve">       1.3.2. vlasnička ulaganja u društva koja ne kotiraju na berzi, i ne smatraju se likvidnom imovinom </t>
  </si>
  <si>
    <t xml:space="preserve">       1.3.3. vrijednosni papiri koji se ne smatraju likvidnom imovinom i koji su opterećeni, sa preostalim rokom do dospijeća od jedne godine ili duže u skupu za pokriće </t>
  </si>
  <si>
    <t xml:space="preserve">      1.4. RSF od kredita</t>
  </si>
  <si>
    <t xml:space="preserve">       1.4.1. operativni depoziti</t>
  </si>
  <si>
    <t xml:space="preserve">       1.4.2. transakcije finansiranja vrijednosnih papira sa finansijskim klijentima</t>
  </si>
  <si>
    <t xml:space="preserve">       1.4.2.1. obezbijeđene imovinom nivoa 1 na koju se primjenjuje LCR korektivni faktor od 0%</t>
  </si>
  <si>
    <t xml:space="preserve">        1.4.2.1.1. neopterećena ili opterećena imovina sa preostalim rokom do dospijeća kraćim od šest mjeseci</t>
  </si>
  <si>
    <t xml:space="preserve">        1.4.2.1.2. opterećena imovina sa preostalim rokom do dospijeća od najmanje šest mjeseci, ali kraćim od jedne godine</t>
  </si>
  <si>
    <t xml:space="preserve">        1.4.2.1.3. opterećena imovina sa preostalim rokom do dospijeća od jedne godine ili duže</t>
  </si>
  <si>
    <t xml:space="preserve">       1.4.2.2. obezbijeđene ostalom imovinom</t>
  </si>
  <si>
    <t xml:space="preserve">        1.4.2.2.1. neopterećena ili opterećena imovina sa preostalim rokom do dospijeća kraćim od šest mjeseci</t>
  </si>
  <si>
    <t xml:space="preserve">        1.4.2.2.2. opterećena imovina sa preostalim rokom do dospijeća od najmanje šest mjeseci, ali kraćim od jedne godine</t>
  </si>
  <si>
    <t xml:space="preserve">        1.4.2.2.3. opterećena imovina sa preostalim rokom do dospijeća od jedne godine ili duže</t>
  </si>
  <si>
    <t xml:space="preserve">       1.4.3. ostali krediti i avansi finansijskim klijentima</t>
  </si>
  <si>
    <t xml:space="preserve">       1.4.4. imovina opterećena, sa preostalim rokom do dospijeća od jedne godine ili duže u skupu za pokriće</t>
  </si>
  <si>
    <t xml:space="preserve">       1.4.5. krediti nefinansijskim klijentima osim centralnim bankama kojima je dodijeljen ponder rizika od 35% ili manje</t>
  </si>
  <si>
    <t xml:space="preserve">        1.4.5.0.1.od čega, krediti obezbijeđeni hipotekom na stambenoj nekretnini</t>
  </si>
  <si>
    <t xml:space="preserve">        1.4.5.1.neopterećena ili opterećena imovina sa preostalim rokom do dospijeća kraćim od šest mjeseci</t>
  </si>
  <si>
    <t xml:space="preserve">        1.4.5.2. opterećena imovina sa preostalim rokom do dospijeća od najmanje šest mjeseci, ali kraćim od jedne godine</t>
  </si>
  <si>
    <t xml:space="preserve">        1.4.5.3. opterećena imovina sa preostalim rokom do dospijeća od jedne godine ili duže</t>
  </si>
  <si>
    <t xml:space="preserve">       1.4.6. ostali krediti nefinansijskim klijentima osim centralnim bankama</t>
  </si>
  <si>
    <t xml:space="preserve">        1.4.6.0.1. od čega, krediti obezbijeđeni hipotekom na stambenoj nekretnini</t>
  </si>
  <si>
    <t xml:space="preserve">        1.4.6.1. neopterećena ili opterećena imovina sa preostalim rokom do dospijeća kraćim od jedne godine</t>
  </si>
  <si>
    <t xml:space="preserve">        1.4.6.2. opterećena imovina sa preostalim rokom do dospijeća od jedne godine ili duže</t>
  </si>
  <si>
    <t xml:space="preserve">       1.4.7. Proizvodi za finansiranje trgovine u bilansu stanja</t>
  </si>
  <si>
    <t xml:space="preserve">      1.5. RSF od međuzavisne imovine</t>
  </si>
  <si>
    <t xml:space="preserve">       1.5.1. centralizovana regulisana štednja</t>
  </si>
  <si>
    <t xml:space="preserve">       1.5.2. promotivni krediti i kreditne i likvidnosne linije</t>
  </si>
  <si>
    <t xml:space="preserve">       1.5.3. priznate pokrivene obveznice</t>
  </si>
  <si>
    <t xml:space="preserve">       1.5.4. poslovi kliringa finansijskih derivata za klijente</t>
  </si>
  <si>
    <t xml:space="preserve">       1.5.5. ostalo</t>
  </si>
  <si>
    <t xml:space="preserve">      1.6. RSF od imovine unutar grupe ili institucionalnog sistema zaštite ako je predmet povlaštenog tretmana</t>
  </si>
  <si>
    <t xml:space="preserve">      1.7. RSF od finansijskih derivata</t>
  </si>
  <si>
    <t xml:space="preserve">       1.7.1. potrebno stabilno finansiranje za obaveze po finansijskim derivatima </t>
  </si>
  <si>
    <t xml:space="preserve">       1.7.2. NSFR imovina po osnovu finansijskih derivata</t>
  </si>
  <si>
    <t xml:space="preserve">       1.7.3. dati inicijalni iznos nadoknade</t>
  </si>
  <si>
    <t xml:space="preserve">     1. POTREBNO STABILNO FINANSIRANJE (RSF)</t>
  </si>
  <si>
    <t xml:space="preserve">      1.8. RSF od doprinosa garantnom fondu centralne druge ugovorne strane</t>
  </si>
  <si>
    <t xml:space="preserve">      1.9. RSF od ostale imovine</t>
  </si>
  <si>
    <t xml:space="preserve">       1.9.1. robe koje se fizički razmjenjuju</t>
  </si>
  <si>
    <t xml:space="preserve">        1.9.1.1. neopterećena ili opterećena imovina sa preostalim rokom do dospijeća kraćim od jedne godine</t>
  </si>
  <si>
    <t xml:space="preserve">        1.9.1.2. opterećena imovina sa preostalim rokom do dospijeća od jedne godine ili duže</t>
  </si>
  <si>
    <t xml:space="preserve">       1.9.2. potraživanja po datumu trgovanja</t>
  </si>
  <si>
    <t xml:space="preserve">       1.9.3. imovina u statusu neizmirenja obaveza</t>
  </si>
  <si>
    <t xml:space="preserve">       1.9.4. ostala imovina</t>
  </si>
  <si>
    <t xml:space="preserve">      1.10. RSF od vanbilansnih stavki</t>
  </si>
  <si>
    <t xml:space="preserve">       1.10.1. obavezujuće linije unutar grupe ili institucionalnog sistema zaštite ako su predmet povlaštenog tretmana</t>
  </si>
  <si>
    <t xml:space="preserve">       1.10.2. obavezujuće linije</t>
  </si>
  <si>
    <t xml:space="preserve">       1.10.3. vanbilansni proizvodi povezani sa finansiranjem trgovine</t>
  </si>
  <si>
    <t xml:space="preserve">       1.10.4. vanbilansne stavke u statusu neizmirenja obaveza</t>
  </si>
  <si>
    <t xml:space="preserve">       1.10.5. ostale vanbilansne izloženosti za koje je Agencija odredila RSF faktore</t>
  </si>
  <si>
    <t xml:space="preserve">     2. RASPOLOŽIVO STABILNO FINANSIRANJE (ASF) </t>
  </si>
  <si>
    <t xml:space="preserve">      2.1. ASF od stavki i instrumenata kapitala</t>
  </si>
  <si>
    <t xml:space="preserve">       2.1.1. Redovni osnovni kapital </t>
  </si>
  <si>
    <t xml:space="preserve">       2.1.2. Dodatni osnovni kapital</t>
  </si>
  <si>
    <t xml:space="preserve">       2.1.3. Dopunski kapital</t>
  </si>
  <si>
    <t xml:space="preserve">       2.1.4. Ostali instrumenti kapitala</t>
  </si>
  <si>
    <t xml:space="preserve">      2.2. ASF od depozita stanovništva</t>
  </si>
  <si>
    <t xml:space="preserve">       2.2.0.1. od čega, obveznice za stanovništvo</t>
  </si>
  <si>
    <t xml:space="preserve">       2.2.1. Stabilni depoziti stanovništva</t>
  </si>
  <si>
    <t xml:space="preserve">        2.2.0.2. od čega sa značajnom kaznom za prijevremeno povlačenje</t>
  </si>
  <si>
    <t xml:space="preserve">       2.2.2. Ostali depoziti stanovništva</t>
  </si>
  <si>
    <t xml:space="preserve">        2.2.0.3. od čega sa značajnom kaznom za prijevremeno povlačenje</t>
  </si>
  <si>
    <t xml:space="preserve">      2.3. ASF od ostalih nefinansijskih klijenata (osim centralnih banaka) </t>
  </si>
  <si>
    <t xml:space="preserve">       2.3.0.1. od čega, transakcije finansiranja vrijednosnih papira</t>
  </si>
  <si>
    <t xml:space="preserve">       2.3.0.2. od čega, ASF od operativnih depozita</t>
  </si>
  <si>
    <t xml:space="preserve">       2.3.1.Obaveze prema centralnoj vladi BiH ili države članice EU ili treće zemlje</t>
  </si>
  <si>
    <t xml:space="preserve">       2.3.2. Obaveze prema regionalnim vladama ili lokalnim vlastima BiH ili države članice EU ili treće zemlje</t>
  </si>
  <si>
    <t xml:space="preserve">       2.3.3. Obaveze prema subjektima javnog sektora BiH ili države članice EU ili treće zemlje</t>
  </si>
  <si>
    <t xml:space="preserve">       2.3.4. Obaveze prema multilateralnim razvojnim bankama i međunarodnim organizacijama </t>
  </si>
  <si>
    <t xml:space="preserve">       2.3.5. Obaveze prema nefinansijskim korporativnim klijentima</t>
  </si>
  <si>
    <t xml:space="preserve">       2.3.6. Obaveze prema kreditnim unijama, ličnim investicijskim društvima i brokerima za depozite</t>
  </si>
  <si>
    <t xml:space="preserve">      2.4. ASF od obaveza i obavezujućih linija unutar grupe ili institucionalnog sistema zaštite na koje se primenjuje povlašteni tretman </t>
  </si>
  <si>
    <t xml:space="preserve">      2.5. ASF od finansijskih klijenata i centralnih banaka</t>
  </si>
  <si>
    <t xml:space="preserve">       2.5.0.1. od čega depoziti po viđenju koje član mreže drži kod centralne institucije</t>
  </si>
  <si>
    <t xml:space="preserve">       2.5.1. Obaveze prema centralnoj banci BiH, ECB ili centralnoj banci države članice EU</t>
  </si>
  <si>
    <t xml:space="preserve">       2.5.2. Obaveze prema centralnoj banci treće zemlje</t>
  </si>
  <si>
    <t xml:space="preserve">       2.5.3. Obaveze prema finansijskim klijentima</t>
  </si>
  <si>
    <t xml:space="preserve">        2.5.3.1.Operativni depoziti</t>
  </si>
  <si>
    <t xml:space="preserve">        2.5.3.2. Višak operativnih depozita</t>
  </si>
  <si>
    <t xml:space="preserve">        2.5.3.3. Ostale obaveze</t>
  </si>
  <si>
    <t xml:space="preserve">      2.6. ASF od obaveza prema drugoj ugovornoj strani koja se ne može odrediti </t>
  </si>
  <si>
    <t xml:space="preserve">      2.7. ASF od neto obaveza po finansijskim derivatima</t>
  </si>
  <si>
    <t xml:space="preserve">      2.8. ASF od međuzavisnih obaveza sa odobrenjem Agencije</t>
  </si>
  <si>
    <t xml:space="preserve">       2.8.1. Centralizovana regulisana štednja</t>
  </si>
  <si>
    <t xml:space="preserve">       2.8.2. Promotivni krediti i odgovarajuće kreditne i likvidnosne linije</t>
  </si>
  <si>
    <t xml:space="preserve">       2.8.3. Priznate pokrivene obveznice</t>
  </si>
  <si>
    <t xml:space="preserve">       2.8.4. Poslovi kliringa finansijskih derivata za klijenta</t>
  </si>
  <si>
    <t xml:space="preserve">       2.8.5. Ostalo</t>
  </si>
  <si>
    <t xml:space="preserve">      2.9. ASF od ostalih obaveza </t>
  </si>
  <si>
    <t xml:space="preserve">       2.9.1. Obaveze po datumu trgovanja</t>
  </si>
  <si>
    <t xml:space="preserve">       2.9.2. Odložene poreske obaveze</t>
  </si>
  <si>
    <t xml:space="preserve">       2.9.3. Manjinski udjeli</t>
  </si>
  <si>
    <t xml:space="preserve">       2.9.4. Ostale obaveze</t>
  </si>
  <si>
    <t xml:space="preserve">     1. POTREBNO STABILNO FINANSIRANJE</t>
  </si>
  <si>
    <t xml:space="preserve">     2. RASPOLOŽIVO STABILNO FINANSIRANJE</t>
  </si>
  <si>
    <t xml:space="preserve">      2.4. ASF od operativnih depozita</t>
  </si>
  <si>
    <t xml:space="preserve">      2.5. ASF od obaveza i obavezujućih linija unutar grupe ili institucionalnog sistema zaštite na koje se primenjuje povlašteni tretman </t>
  </si>
  <si>
    <t xml:space="preserve">      2.6. ASF od finansijskih klijenata i centralnih banaka</t>
  </si>
  <si>
    <t xml:space="preserve">      2.7. ASF od obaveza prema drugoj ugovornoj strani koja se ne može odrediti</t>
  </si>
  <si>
    <t xml:space="preserve">      2.9. ASF od ostalih obaveza</t>
  </si>
  <si>
    <t xml:space="preserve">     3. NSFR</t>
  </si>
  <si>
    <t xml:space="preserve">Naziv: _____________________ | Datum:__ __ ____  </t>
  </si>
  <si>
    <t>Napomena:</t>
  </si>
  <si>
    <t>Obrasci C 80.00, C 81.00 i C 84.00 Agenciji se dostavljaju putem BA Tedis 2 platforme kroz 6 tabela.</t>
  </si>
  <si>
    <t xml:space="preserve"> - Pozicije 0920 - 0950 se nalaze u tabeli sa oznakom  C 80.00b,  dok  tabela C 80.00 sa svim ostalim pozicijama dobija naziv C 80.00a. U formi tabele date su i formule za ispravan unos.</t>
  </si>
  <si>
    <t xml:space="preserve"> - Pozicija 320  se nalazi u tabeli sa oznakom  C 81.00b,  dok  tabela C 81.00 sa svim ostalim pozicijama dobija oznaku C 81.00a. U formi tabele date su i formule za ispravan unos.</t>
  </si>
  <si>
    <t xml:space="preserve"> - Pozicija 0080  se nalazi u tabeli sa oznakom  C 84.00b,  dok  tabela C 84.00 sa svim ostalim pozicijama dobija oznaku C 84.00a. U formi tabele date su i formule za ispravan unos.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</si>
</sst>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rgb="FFF0F0F0"/>
        </stop>
        <stop position="1">
          <color rgb="FFF0F0F0"/>
        </stop>
      </gradientFill>
    </fill>
    <fill>
      <gradientFill degree="90">
        <stop position="0">
          <color rgb="FFE0EBFF"/>
        </stop>
        <stop position="1">
          <color rgb="FFE0EBFF"/>
        </stop>
      </gradientFill>
    </fill>
    <fill>
      <gradientFill degree="90">
        <stop position="0">
          <color rgb="FFDADADA"/>
        </stop>
        <stop position="1">
          <color rgb="FFDADADA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2" fillId="4" borderId="9" xfId="0" applyFont="1" applyFill="1" applyBorder="1"/>
    <xf numFmtId="0" fontId="4" fillId="0" borderId="9" xfId="0" applyFont="1" applyBorder="1"/>
    <xf numFmtId="0" fontId="2" fillId="0" borderId="9" xfId="0" applyFont="1" applyFill="1" applyBorder="1"/>
    <xf numFmtId="0" fontId="0" fillId="0" borderId="0" xfId="0"/>
    <xf numFmtId="0" fontId="3" fillId="0" borderId="9" xfId="0" applyFont="1" applyBorder="1"/>
    <xf numFmtId="0" fontId="3" fillId="0" borderId="11" xfId="0" applyFont="1" applyBorder="1"/>
    <xf numFmtId="0" fontId="2" fillId="5" borderId="9" xfId="0" applyFont="1" applyFill="1" applyBorder="1"/>
    <xf numFmtId="0" fontId="3" fillId="0" borderId="9" xfId="0" applyFont="1" applyFill="1" applyBorder="1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3" fontId="2" fillId="0" borderId="9" xfId="0" applyNumberFormat="1" applyFont="1" applyBorder="1"/>
    <xf numFmtId="3" fontId="2" fillId="5" borderId="9" xfId="0" applyNumberFormat="1" applyFont="1" applyFill="1" applyBorder="1"/>
    <xf numFmtId="3" fontId="2" fillId="4" borderId="9" xfId="0" applyNumberFormat="1" applyFont="1" applyFill="1" applyBorder="1"/>
    <xf numFmtId="3" fontId="2" fillId="0" borderId="9" xfId="0" applyNumberFormat="1" applyFont="1" applyFill="1" applyBorder="1"/>
    <xf numFmtId="0" fontId="6" fillId="0" borderId="0" xfId="0" applyFont="1"/>
    <xf numFmtId="10" fontId="2" fillId="0" borderId="9" xfId="0" applyNumberFormat="1" applyFont="1" applyBorder="1"/>
    <xf numFmtId="0" fontId="5" fillId="0" borderId="9" xfId="0" applyFont="1" applyBorder="1"/>
    <xf numFmtId="3" fontId="7" fillId="7" borderId="12" xfId="0" applyNumberFormat="1" applyFont="1" applyFill="1" applyBorder="1" applyAlignment="1">
      <alignment vertical="center" wrapText="1"/>
    </xf>
    <xf numFmtId="0" fontId="3" fillId="0" borderId="9" xfId="0" applyFont="1" applyBorder="1"/>
    <xf numFmtId="0" fontId="3" fillId="0" borderId="11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/>
    </xf>
    <xf numFmtId="3" fontId="2" fillId="5" borderId="14" xfId="0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9"/>
  <sheetViews>
    <sheetView workbookViewId="0">
      <selection activeCell="L19" sqref="L19"/>
    </sheetView>
  </sheetViews>
  <sheetFormatPr defaultRowHeight="15" x14ac:dyDescent="0.25"/>
  <sheetData>
    <row r="4" spans="1:1" x14ac:dyDescent="0.25">
      <c r="A4" s="21" t="s">
        <v>281</v>
      </c>
    </row>
    <row r="5" spans="1:1" s="9" customFormat="1" x14ac:dyDescent="0.25">
      <c r="A5" s="21"/>
    </row>
    <row r="6" spans="1:1" x14ac:dyDescent="0.25">
      <c r="A6" s="21" t="s">
        <v>280</v>
      </c>
    </row>
    <row r="7" spans="1:1" x14ac:dyDescent="0.25">
      <c r="A7" s="21" t="s">
        <v>282</v>
      </c>
    </row>
    <row r="8" spans="1:1" x14ac:dyDescent="0.25">
      <c r="A8" s="21" t="s">
        <v>283</v>
      </c>
    </row>
    <row r="9" spans="1:1" s="9" customFormat="1" x14ac:dyDescent="0.25">
      <c r="A9" s="21" t="s">
        <v>284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workbookViewId="0">
      <selection activeCell="R7" sqref="R7"/>
    </sheetView>
  </sheetViews>
  <sheetFormatPr defaultRowHeight="15" x14ac:dyDescent="0.25"/>
  <cols>
    <col min="1" max="1" width="5" bestFit="1" customWidth="1"/>
    <col min="2" max="2" width="102.5703125" customWidth="1"/>
    <col min="11" max="11" width="12.7109375" customWidth="1"/>
  </cols>
  <sheetData>
    <row r="1" spans="1:11" s="16" customFormat="1" x14ac:dyDescent="0.25"/>
    <row r="2" spans="1:11" s="16" customFormat="1" x14ac:dyDescent="0.25"/>
    <row r="3" spans="1:1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0" t="s">
        <v>279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69.95" customHeight="1" x14ac:dyDescent="0.25">
      <c r="A6" s="33" t="s">
        <v>0</v>
      </c>
      <c r="B6" s="34"/>
      <c r="C6" s="27" t="s">
        <v>1</v>
      </c>
      <c r="D6" s="31"/>
      <c r="E6" s="31"/>
      <c r="F6" s="32"/>
      <c r="G6" s="27" t="s">
        <v>2</v>
      </c>
      <c r="H6" s="31"/>
      <c r="I6" s="31"/>
      <c r="J6" s="32"/>
      <c r="K6" s="27" t="s">
        <v>3</v>
      </c>
    </row>
    <row r="7" spans="1:11" ht="69.95" customHeight="1" x14ac:dyDescent="0.25">
      <c r="A7" s="35"/>
      <c r="B7" s="36"/>
      <c r="C7" s="27" t="s">
        <v>4</v>
      </c>
      <c r="D7" s="31"/>
      <c r="E7" s="32"/>
      <c r="F7" s="27" t="s">
        <v>5</v>
      </c>
      <c r="G7" s="27" t="s">
        <v>4</v>
      </c>
      <c r="H7" s="31"/>
      <c r="I7" s="32"/>
      <c r="J7" s="27" t="s">
        <v>5</v>
      </c>
      <c r="K7" s="28"/>
    </row>
    <row r="8" spans="1:11" ht="69.95" customHeight="1" x14ac:dyDescent="0.25">
      <c r="A8" s="35"/>
      <c r="B8" s="36"/>
      <c r="C8" s="27" t="s">
        <v>6</v>
      </c>
      <c r="D8" s="27" t="s">
        <v>7</v>
      </c>
      <c r="E8" s="27" t="s">
        <v>8</v>
      </c>
      <c r="F8" s="28"/>
      <c r="G8" s="27" t="s">
        <v>6</v>
      </c>
      <c r="H8" s="27" t="s">
        <v>7</v>
      </c>
      <c r="I8" s="27" t="s">
        <v>8</v>
      </c>
      <c r="J8" s="28"/>
      <c r="K8" s="28"/>
    </row>
    <row r="9" spans="1:11" ht="15.75" x14ac:dyDescent="0.25">
      <c r="A9" s="1"/>
      <c r="B9" s="2"/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17</v>
      </c>
    </row>
    <row r="10" spans="1:11" x14ac:dyDescent="0.25">
      <c r="A10" s="3" t="s">
        <v>9</v>
      </c>
      <c r="B10" s="7" t="s">
        <v>118</v>
      </c>
      <c r="C10" s="17">
        <f>C11+C65+C71+C94+C100+C101+C102+C109</f>
        <v>0</v>
      </c>
      <c r="D10" s="17">
        <f t="shared" ref="D10:E10" si="0">D11+D65+D71+D94+D100+D101+D102+D109</f>
        <v>0</v>
      </c>
      <c r="E10" s="17">
        <f t="shared" si="0"/>
        <v>0</v>
      </c>
      <c r="F10" s="17">
        <f>F11+F17</f>
        <v>0</v>
      </c>
      <c r="G10" s="12"/>
      <c r="H10" s="12"/>
      <c r="I10" s="12"/>
      <c r="J10" s="12"/>
      <c r="K10" s="24">
        <f>+K11+K17+K65+K71+K94+K100+K101+K102+K109</f>
        <v>0</v>
      </c>
    </row>
    <row r="11" spans="1:11" x14ac:dyDescent="0.25">
      <c r="A11" s="3" t="s">
        <v>10</v>
      </c>
      <c r="B11" s="4" t="s">
        <v>119</v>
      </c>
      <c r="C11" s="17">
        <f>C12+C16</f>
        <v>0</v>
      </c>
      <c r="D11" s="17">
        <f t="shared" ref="D11:E11" si="1">D12+D16</f>
        <v>0</v>
      </c>
      <c r="E11" s="17">
        <f t="shared" si="1"/>
        <v>0</v>
      </c>
      <c r="F11" s="17">
        <f>F12</f>
        <v>0</v>
      </c>
      <c r="G11" s="6"/>
      <c r="H11" s="6"/>
      <c r="I11" s="6"/>
      <c r="J11" s="6"/>
      <c r="K11" s="17">
        <f>K12+K16</f>
        <v>0</v>
      </c>
    </row>
    <row r="12" spans="1:11" x14ac:dyDescent="0.25">
      <c r="A12" s="3" t="s">
        <v>11</v>
      </c>
      <c r="B12" s="4" t="s">
        <v>120</v>
      </c>
      <c r="C12" s="17">
        <f>C13+C14+C15</f>
        <v>0</v>
      </c>
      <c r="D12" s="17">
        <f t="shared" ref="D12:E12" si="2">D13+D14+D15</f>
        <v>0</v>
      </c>
      <c r="E12" s="17">
        <f t="shared" si="2"/>
        <v>0</v>
      </c>
      <c r="F12" s="17">
        <f>F13</f>
        <v>0</v>
      </c>
      <c r="G12" s="12"/>
      <c r="H12" s="12"/>
      <c r="I12" s="12"/>
      <c r="J12" s="12"/>
      <c r="K12" s="17">
        <f>K13+K14+K15</f>
        <v>0</v>
      </c>
    </row>
    <row r="13" spans="1:11" x14ac:dyDescent="0.25">
      <c r="A13" s="3" t="s">
        <v>12</v>
      </c>
      <c r="B13" s="5" t="s">
        <v>121</v>
      </c>
      <c r="C13" s="17"/>
      <c r="D13" s="17"/>
      <c r="E13" s="17"/>
      <c r="F13" s="20"/>
      <c r="G13" s="5"/>
      <c r="H13" s="5"/>
      <c r="I13" s="5"/>
      <c r="J13" s="5"/>
      <c r="K13" s="17">
        <f>C13*G13+D13*H13+E13*I13+F13*J13</f>
        <v>0</v>
      </c>
    </row>
    <row r="14" spans="1:11" x14ac:dyDescent="0.25">
      <c r="A14" s="3" t="s">
        <v>18</v>
      </c>
      <c r="B14" s="5" t="s">
        <v>122</v>
      </c>
      <c r="C14" s="17"/>
      <c r="D14" s="17"/>
      <c r="E14" s="17"/>
      <c r="F14" s="18"/>
      <c r="G14" s="5"/>
      <c r="H14" s="5"/>
      <c r="I14" s="5"/>
      <c r="J14" s="5"/>
      <c r="K14" s="17">
        <f t="shared" ref="K14:K15" si="3">C14*G14+D14*H14+E14*I14+F14*J14</f>
        <v>0</v>
      </c>
    </row>
    <row r="15" spans="1:11" x14ac:dyDescent="0.25">
      <c r="A15" s="3" t="s">
        <v>19</v>
      </c>
      <c r="B15" s="5" t="s">
        <v>123</v>
      </c>
      <c r="C15" s="17"/>
      <c r="D15" s="17"/>
      <c r="E15" s="17"/>
      <c r="F15" s="18"/>
      <c r="G15" s="5"/>
      <c r="H15" s="5"/>
      <c r="I15" s="5"/>
      <c r="J15" s="5"/>
      <c r="K15" s="17">
        <f t="shared" si="3"/>
        <v>0</v>
      </c>
    </row>
    <row r="16" spans="1:11" x14ac:dyDescent="0.25">
      <c r="A16" s="3" t="s">
        <v>20</v>
      </c>
      <c r="B16" s="5" t="s">
        <v>124</v>
      </c>
      <c r="C16" s="17"/>
      <c r="D16" s="17"/>
      <c r="E16" s="17"/>
      <c r="F16" s="19"/>
      <c r="G16" s="5"/>
      <c r="H16" s="5"/>
      <c r="I16" s="5"/>
      <c r="J16" s="6"/>
      <c r="K16" s="17">
        <f>C16*G16+D16*H16+E16*I16</f>
        <v>0</v>
      </c>
    </row>
    <row r="17" spans="1:11" x14ac:dyDescent="0.25">
      <c r="A17" s="3" t="s">
        <v>21</v>
      </c>
      <c r="B17" s="4" t="s">
        <v>125</v>
      </c>
      <c r="C17" s="19"/>
      <c r="D17" s="19"/>
      <c r="E17" s="19"/>
      <c r="F17" s="17">
        <f>F18+F22+F26+F30+F34+F38+F42+F46+F50+F54+F58+F61</f>
        <v>0</v>
      </c>
      <c r="G17" s="6"/>
      <c r="H17" s="6"/>
      <c r="I17" s="6"/>
      <c r="J17" s="6"/>
      <c r="K17" s="17">
        <f>K18+K22+K26+K30+K34+K38+K42+K46+K50+K54+K58+K61+K64</f>
        <v>0</v>
      </c>
    </row>
    <row r="18" spans="1:11" x14ac:dyDescent="0.25">
      <c r="A18" s="3" t="s">
        <v>13</v>
      </c>
      <c r="B18" s="4" t="s">
        <v>126</v>
      </c>
      <c r="C18" s="19"/>
      <c r="D18" s="19"/>
      <c r="E18" s="19"/>
      <c r="F18" s="17">
        <f>F19+F20+F21</f>
        <v>0</v>
      </c>
      <c r="G18" s="6"/>
      <c r="H18" s="6"/>
      <c r="I18" s="6"/>
      <c r="J18" s="12"/>
      <c r="K18" s="17">
        <f>K19+K20+K21</f>
        <v>0</v>
      </c>
    </row>
    <row r="19" spans="1:11" x14ac:dyDescent="0.25">
      <c r="A19" s="3" t="s">
        <v>14</v>
      </c>
      <c r="B19" s="5" t="s">
        <v>127</v>
      </c>
      <c r="C19" s="19"/>
      <c r="D19" s="19"/>
      <c r="E19" s="19"/>
      <c r="F19" s="17"/>
      <c r="G19" s="6"/>
      <c r="H19" s="6"/>
      <c r="I19" s="6"/>
      <c r="J19" s="5"/>
      <c r="K19" s="17">
        <f>F19*J19</f>
        <v>0</v>
      </c>
    </row>
    <row r="20" spans="1:11" x14ac:dyDescent="0.25">
      <c r="A20" s="3" t="s">
        <v>15</v>
      </c>
      <c r="B20" s="5" t="s">
        <v>128</v>
      </c>
      <c r="C20" s="19"/>
      <c r="D20" s="19"/>
      <c r="E20" s="19"/>
      <c r="F20" s="17"/>
      <c r="G20" s="6"/>
      <c r="H20" s="6"/>
      <c r="I20" s="6"/>
      <c r="J20" s="5"/>
      <c r="K20" s="17">
        <f t="shared" ref="K20:K21" si="4">F20*J20</f>
        <v>0</v>
      </c>
    </row>
    <row r="21" spans="1:11" x14ac:dyDescent="0.25">
      <c r="A21" s="3" t="s">
        <v>16</v>
      </c>
      <c r="B21" s="5" t="s">
        <v>129</v>
      </c>
      <c r="C21" s="19"/>
      <c r="D21" s="19"/>
      <c r="E21" s="19"/>
      <c r="F21" s="17"/>
      <c r="G21" s="6"/>
      <c r="H21" s="6"/>
      <c r="I21" s="6"/>
      <c r="J21" s="5"/>
      <c r="K21" s="17">
        <f t="shared" si="4"/>
        <v>0</v>
      </c>
    </row>
    <row r="22" spans="1:11" x14ac:dyDescent="0.25">
      <c r="A22" s="3" t="s">
        <v>17</v>
      </c>
      <c r="B22" s="4" t="s">
        <v>130</v>
      </c>
      <c r="C22" s="19"/>
      <c r="D22" s="19"/>
      <c r="E22" s="19"/>
      <c r="F22" s="17">
        <f>F23+F24+F25</f>
        <v>0</v>
      </c>
      <c r="G22" s="6"/>
      <c r="H22" s="6"/>
      <c r="I22" s="6"/>
      <c r="J22" s="6"/>
      <c r="K22" s="17">
        <f>K23+K24+K25</f>
        <v>0</v>
      </c>
    </row>
    <row r="23" spans="1:11" x14ac:dyDescent="0.25">
      <c r="A23" s="3" t="s">
        <v>22</v>
      </c>
      <c r="B23" s="5" t="s">
        <v>131</v>
      </c>
      <c r="C23" s="19"/>
      <c r="D23" s="19"/>
      <c r="E23" s="19"/>
      <c r="F23" s="17"/>
      <c r="G23" s="6"/>
      <c r="H23" s="6"/>
      <c r="I23" s="6"/>
      <c r="J23" s="5"/>
      <c r="K23" s="17">
        <f>F23*J23</f>
        <v>0</v>
      </c>
    </row>
    <row r="24" spans="1:11" x14ac:dyDescent="0.25">
      <c r="A24" s="3" t="s">
        <v>23</v>
      </c>
      <c r="B24" s="5" t="s">
        <v>132</v>
      </c>
      <c r="C24" s="19"/>
      <c r="D24" s="19"/>
      <c r="E24" s="19"/>
      <c r="F24" s="17"/>
      <c r="G24" s="6"/>
      <c r="H24" s="6"/>
      <c r="I24" s="6"/>
      <c r="J24" s="5"/>
      <c r="K24" s="17">
        <f t="shared" ref="K24:K25" si="5">F24*J24</f>
        <v>0</v>
      </c>
    </row>
    <row r="25" spans="1:11" x14ac:dyDescent="0.25">
      <c r="A25" s="3" t="s">
        <v>24</v>
      </c>
      <c r="B25" s="5" t="s">
        <v>133</v>
      </c>
      <c r="C25" s="19"/>
      <c r="D25" s="19"/>
      <c r="E25" s="19"/>
      <c r="F25" s="17"/>
      <c r="G25" s="6"/>
      <c r="H25" s="6"/>
      <c r="I25" s="6"/>
      <c r="J25" s="5"/>
      <c r="K25" s="17">
        <f t="shared" si="5"/>
        <v>0</v>
      </c>
    </row>
    <row r="26" spans="1:11" x14ac:dyDescent="0.25">
      <c r="A26" s="3" t="s">
        <v>25</v>
      </c>
      <c r="B26" s="4" t="s">
        <v>134</v>
      </c>
      <c r="C26" s="19"/>
      <c r="D26" s="19"/>
      <c r="E26" s="19"/>
      <c r="F26" s="17">
        <f>F27+F28+F29</f>
        <v>0</v>
      </c>
      <c r="G26" s="6"/>
      <c r="H26" s="6"/>
      <c r="I26" s="6"/>
      <c r="J26" s="12"/>
      <c r="K26" s="17">
        <f>K27+K28+K29</f>
        <v>0</v>
      </c>
    </row>
    <row r="27" spans="1:11" x14ac:dyDescent="0.25">
      <c r="A27" s="3" t="s">
        <v>26</v>
      </c>
      <c r="B27" s="5" t="s">
        <v>135</v>
      </c>
      <c r="C27" s="19"/>
      <c r="D27" s="19"/>
      <c r="E27" s="19"/>
      <c r="F27" s="17"/>
      <c r="G27" s="6"/>
      <c r="H27" s="6"/>
      <c r="I27" s="6"/>
      <c r="J27" s="5"/>
      <c r="K27" s="17">
        <f>F27*J27</f>
        <v>0</v>
      </c>
    </row>
    <row r="28" spans="1:11" x14ac:dyDescent="0.25">
      <c r="A28" s="3" t="s">
        <v>27</v>
      </c>
      <c r="B28" s="5" t="s">
        <v>136</v>
      </c>
      <c r="C28" s="19"/>
      <c r="D28" s="19"/>
      <c r="E28" s="19"/>
      <c r="F28" s="17"/>
      <c r="G28" s="6"/>
      <c r="H28" s="6"/>
      <c r="I28" s="6"/>
      <c r="J28" s="5"/>
      <c r="K28" s="17">
        <f t="shared" ref="K28:K29" si="6">F28*J28</f>
        <v>0</v>
      </c>
    </row>
    <row r="29" spans="1:11" x14ac:dyDescent="0.25">
      <c r="A29" s="3" t="s">
        <v>28</v>
      </c>
      <c r="B29" s="5" t="s">
        <v>137</v>
      </c>
      <c r="C29" s="19"/>
      <c r="D29" s="19"/>
      <c r="E29" s="19"/>
      <c r="F29" s="17"/>
      <c r="G29" s="6"/>
      <c r="H29" s="6"/>
      <c r="I29" s="6"/>
      <c r="J29" s="5"/>
      <c r="K29" s="17">
        <f t="shared" si="6"/>
        <v>0</v>
      </c>
    </row>
    <row r="30" spans="1:11" x14ac:dyDescent="0.25">
      <c r="A30" s="3" t="s">
        <v>29</v>
      </c>
      <c r="B30" s="4" t="s">
        <v>138</v>
      </c>
      <c r="C30" s="19"/>
      <c r="D30" s="19"/>
      <c r="E30" s="19"/>
      <c r="F30" s="17">
        <f>F31+F32+F33</f>
        <v>0</v>
      </c>
      <c r="G30" s="6"/>
      <c r="H30" s="6"/>
      <c r="I30" s="6"/>
      <c r="J30" s="12"/>
      <c r="K30" s="17">
        <f>K31+K32+K33</f>
        <v>0</v>
      </c>
    </row>
    <row r="31" spans="1:11" x14ac:dyDescent="0.25">
      <c r="A31" s="3" t="s">
        <v>30</v>
      </c>
      <c r="B31" s="5" t="s">
        <v>139</v>
      </c>
      <c r="C31" s="19"/>
      <c r="D31" s="19"/>
      <c r="E31" s="19"/>
      <c r="F31" s="17"/>
      <c r="G31" s="6"/>
      <c r="H31" s="6"/>
      <c r="I31" s="6"/>
      <c r="J31" s="5"/>
      <c r="K31" s="17">
        <f>F31*J31</f>
        <v>0</v>
      </c>
    </row>
    <row r="32" spans="1:11" x14ac:dyDescent="0.25">
      <c r="A32" s="3" t="s">
        <v>31</v>
      </c>
      <c r="B32" s="5" t="s">
        <v>140</v>
      </c>
      <c r="C32" s="19"/>
      <c r="D32" s="19"/>
      <c r="E32" s="19"/>
      <c r="F32" s="17"/>
      <c r="G32" s="6"/>
      <c r="H32" s="6"/>
      <c r="I32" s="6"/>
      <c r="J32" s="5"/>
      <c r="K32" s="17">
        <f t="shared" ref="K32:K33" si="7">F32*J32</f>
        <v>0</v>
      </c>
    </row>
    <row r="33" spans="1:11" x14ac:dyDescent="0.25">
      <c r="A33" s="3" t="s">
        <v>32</v>
      </c>
      <c r="B33" s="5" t="s">
        <v>141</v>
      </c>
      <c r="C33" s="19"/>
      <c r="D33" s="19"/>
      <c r="E33" s="19"/>
      <c r="F33" s="17"/>
      <c r="G33" s="6"/>
      <c r="H33" s="6"/>
      <c r="I33" s="6"/>
      <c r="J33" s="5"/>
      <c r="K33" s="17">
        <f t="shared" si="7"/>
        <v>0</v>
      </c>
    </row>
    <row r="34" spans="1:11" x14ac:dyDescent="0.25">
      <c r="A34" s="3" t="s">
        <v>33</v>
      </c>
      <c r="B34" s="4" t="s">
        <v>142</v>
      </c>
      <c r="C34" s="19"/>
      <c r="D34" s="19"/>
      <c r="E34" s="19"/>
      <c r="F34" s="17">
        <f>F35+F36+F37</f>
        <v>0</v>
      </c>
      <c r="G34" s="6"/>
      <c r="H34" s="6"/>
      <c r="I34" s="6"/>
      <c r="J34" s="12"/>
      <c r="K34" s="17">
        <f>K35+K36+K37</f>
        <v>0</v>
      </c>
    </row>
    <row r="35" spans="1:11" x14ac:dyDescent="0.25">
      <c r="A35" s="3" t="s">
        <v>34</v>
      </c>
      <c r="B35" s="5" t="s">
        <v>143</v>
      </c>
      <c r="C35" s="19"/>
      <c r="D35" s="19"/>
      <c r="E35" s="19"/>
      <c r="F35" s="17"/>
      <c r="G35" s="6"/>
      <c r="H35" s="6"/>
      <c r="I35" s="6"/>
      <c r="J35" s="5"/>
      <c r="K35" s="17">
        <f>F35*J35</f>
        <v>0</v>
      </c>
    </row>
    <row r="36" spans="1:11" x14ac:dyDescent="0.25">
      <c r="A36" s="3" t="s">
        <v>35</v>
      </c>
      <c r="B36" s="5" t="s">
        <v>144</v>
      </c>
      <c r="C36" s="19"/>
      <c r="D36" s="19"/>
      <c r="E36" s="19"/>
      <c r="F36" s="17"/>
      <c r="G36" s="6"/>
      <c r="H36" s="6"/>
      <c r="I36" s="6"/>
      <c r="J36" s="5"/>
      <c r="K36" s="17">
        <f t="shared" ref="K36:K37" si="8">F36*J36</f>
        <v>0</v>
      </c>
    </row>
    <row r="37" spans="1:11" x14ac:dyDescent="0.25">
      <c r="A37" s="3" t="s">
        <v>36</v>
      </c>
      <c r="B37" s="5" t="s">
        <v>145</v>
      </c>
      <c r="C37" s="19"/>
      <c r="D37" s="19"/>
      <c r="E37" s="19"/>
      <c r="F37" s="17"/>
      <c r="G37" s="6"/>
      <c r="H37" s="6"/>
      <c r="I37" s="6"/>
      <c r="J37" s="5"/>
      <c r="K37" s="17">
        <f t="shared" si="8"/>
        <v>0</v>
      </c>
    </row>
    <row r="38" spans="1:11" x14ac:dyDescent="0.25">
      <c r="A38" s="3" t="s">
        <v>37</v>
      </c>
      <c r="B38" s="4" t="s">
        <v>146</v>
      </c>
      <c r="C38" s="19"/>
      <c r="D38" s="19"/>
      <c r="E38" s="19"/>
      <c r="F38" s="17">
        <f>F39+F40+F41</f>
        <v>0</v>
      </c>
      <c r="G38" s="6"/>
      <c r="H38" s="6"/>
      <c r="I38" s="6"/>
      <c r="J38" s="12"/>
      <c r="K38" s="17">
        <f>K39+K40+K41</f>
        <v>0</v>
      </c>
    </row>
    <row r="39" spans="1:11" x14ac:dyDescent="0.25">
      <c r="A39" s="3" t="s">
        <v>38</v>
      </c>
      <c r="B39" s="5" t="s">
        <v>147</v>
      </c>
      <c r="C39" s="19"/>
      <c r="D39" s="19"/>
      <c r="E39" s="19"/>
      <c r="F39" s="17"/>
      <c r="G39" s="6"/>
      <c r="H39" s="6"/>
      <c r="I39" s="6"/>
      <c r="J39" s="5"/>
      <c r="K39" s="17">
        <f>F39*J39</f>
        <v>0</v>
      </c>
    </row>
    <row r="40" spans="1:11" x14ac:dyDescent="0.25">
      <c r="A40" s="3" t="s">
        <v>39</v>
      </c>
      <c r="B40" s="5" t="s">
        <v>148</v>
      </c>
      <c r="C40" s="19"/>
      <c r="D40" s="19"/>
      <c r="E40" s="19"/>
      <c r="F40" s="17"/>
      <c r="G40" s="6"/>
      <c r="H40" s="6"/>
      <c r="I40" s="6"/>
      <c r="J40" s="5"/>
      <c r="K40" s="17">
        <f t="shared" ref="K40:K41" si="9">F40*J40</f>
        <v>0</v>
      </c>
    </row>
    <row r="41" spans="1:11" x14ac:dyDescent="0.25">
      <c r="A41" s="3" t="s">
        <v>40</v>
      </c>
      <c r="B41" s="5" t="s">
        <v>149</v>
      </c>
      <c r="C41" s="19"/>
      <c r="D41" s="19"/>
      <c r="E41" s="19"/>
      <c r="F41" s="17"/>
      <c r="G41" s="6"/>
      <c r="H41" s="6"/>
      <c r="I41" s="6"/>
      <c r="J41" s="5"/>
      <c r="K41" s="17">
        <f t="shared" si="9"/>
        <v>0</v>
      </c>
    </row>
    <row r="42" spans="1:11" x14ac:dyDescent="0.25">
      <c r="A42" s="3" t="s">
        <v>41</v>
      </c>
      <c r="B42" s="13" t="s">
        <v>150</v>
      </c>
      <c r="C42" s="19"/>
      <c r="D42" s="19"/>
      <c r="E42" s="19"/>
      <c r="F42" s="18">
        <f>F43+F44+F45</f>
        <v>0</v>
      </c>
      <c r="G42" s="6"/>
      <c r="H42" s="6"/>
      <c r="I42" s="6"/>
      <c r="J42" s="12"/>
      <c r="K42" s="18">
        <f>K43+K44+K45</f>
        <v>0</v>
      </c>
    </row>
    <row r="43" spans="1:11" x14ac:dyDescent="0.25">
      <c r="A43" s="3" t="s">
        <v>42</v>
      </c>
      <c r="B43" s="8" t="s">
        <v>151</v>
      </c>
      <c r="C43" s="19"/>
      <c r="D43" s="19"/>
      <c r="E43" s="19"/>
      <c r="F43" s="18"/>
      <c r="G43" s="6"/>
      <c r="H43" s="6"/>
      <c r="I43" s="6"/>
      <c r="J43" s="12"/>
      <c r="K43" s="18">
        <f>F43*J43</f>
        <v>0</v>
      </c>
    </row>
    <row r="44" spans="1:11" x14ac:dyDescent="0.25">
      <c r="A44" s="3" t="s">
        <v>43</v>
      </c>
      <c r="B44" s="8" t="s">
        <v>152</v>
      </c>
      <c r="C44" s="19"/>
      <c r="D44" s="19"/>
      <c r="E44" s="19"/>
      <c r="F44" s="18"/>
      <c r="G44" s="6"/>
      <c r="H44" s="6"/>
      <c r="I44" s="6"/>
      <c r="J44" s="12"/>
      <c r="K44" s="18">
        <f t="shared" ref="K44:K45" si="10">F44*J44</f>
        <v>0</v>
      </c>
    </row>
    <row r="45" spans="1:11" x14ac:dyDescent="0.25">
      <c r="A45" s="3" t="s">
        <v>44</v>
      </c>
      <c r="B45" s="8" t="s">
        <v>153</v>
      </c>
      <c r="C45" s="19"/>
      <c r="D45" s="19"/>
      <c r="E45" s="19"/>
      <c r="F45" s="18"/>
      <c r="G45" s="6"/>
      <c r="H45" s="6"/>
      <c r="I45" s="6"/>
      <c r="J45" s="12"/>
      <c r="K45" s="18">
        <f t="shared" si="10"/>
        <v>0</v>
      </c>
    </row>
    <row r="46" spans="1:11" x14ac:dyDescent="0.25">
      <c r="A46" s="3" t="s">
        <v>45</v>
      </c>
      <c r="B46" s="4" t="s">
        <v>154</v>
      </c>
      <c r="C46" s="19"/>
      <c r="D46" s="19"/>
      <c r="E46" s="19"/>
      <c r="F46" s="17">
        <f>F47+F48+F49</f>
        <v>0</v>
      </c>
      <c r="G46" s="6"/>
      <c r="H46" s="6"/>
      <c r="I46" s="6"/>
      <c r="J46" s="12"/>
      <c r="K46" s="17">
        <f>K47+K48+K49</f>
        <v>0</v>
      </c>
    </row>
    <row r="47" spans="1:11" x14ac:dyDescent="0.25">
      <c r="A47" s="3" t="s">
        <v>46</v>
      </c>
      <c r="B47" s="5" t="s">
        <v>155</v>
      </c>
      <c r="C47" s="19"/>
      <c r="D47" s="19"/>
      <c r="E47" s="19"/>
      <c r="F47" s="17"/>
      <c r="G47" s="6"/>
      <c r="H47" s="6"/>
      <c r="I47" s="6"/>
      <c r="J47" s="5"/>
      <c r="K47" s="17">
        <f>F47*J47</f>
        <v>0</v>
      </c>
    </row>
    <row r="48" spans="1:11" x14ac:dyDescent="0.25">
      <c r="A48" s="3" t="s">
        <v>47</v>
      </c>
      <c r="B48" s="5" t="s">
        <v>156</v>
      </c>
      <c r="C48" s="19"/>
      <c r="D48" s="19"/>
      <c r="E48" s="19"/>
      <c r="F48" s="17"/>
      <c r="G48" s="6"/>
      <c r="H48" s="6"/>
      <c r="I48" s="6"/>
      <c r="J48" s="5"/>
      <c r="K48" s="17">
        <f t="shared" ref="K48:K49" si="11">F48*J48</f>
        <v>0</v>
      </c>
    </row>
    <row r="49" spans="1:11" x14ac:dyDescent="0.25">
      <c r="A49" s="3" t="s">
        <v>48</v>
      </c>
      <c r="B49" s="5" t="s">
        <v>157</v>
      </c>
      <c r="C49" s="19"/>
      <c r="D49" s="19"/>
      <c r="E49" s="19"/>
      <c r="F49" s="17"/>
      <c r="G49" s="6"/>
      <c r="H49" s="6"/>
      <c r="I49" s="6"/>
      <c r="J49" s="5"/>
      <c r="K49" s="17">
        <f t="shared" si="11"/>
        <v>0</v>
      </c>
    </row>
    <row r="50" spans="1:11" x14ac:dyDescent="0.25">
      <c r="A50" s="3" t="s">
        <v>49</v>
      </c>
      <c r="B50" s="4" t="s">
        <v>158</v>
      </c>
      <c r="C50" s="19"/>
      <c r="D50" s="19"/>
      <c r="E50" s="19"/>
      <c r="F50" s="17">
        <f>F51+F52+F53</f>
        <v>0</v>
      </c>
      <c r="G50" s="6"/>
      <c r="H50" s="6"/>
      <c r="I50" s="6"/>
      <c r="J50" s="12"/>
      <c r="K50" s="17">
        <f>K51+K52+K53</f>
        <v>0</v>
      </c>
    </row>
    <row r="51" spans="1:11" x14ac:dyDescent="0.25">
      <c r="A51" s="3" t="s">
        <v>50</v>
      </c>
      <c r="B51" s="5" t="s">
        <v>159</v>
      </c>
      <c r="C51" s="19"/>
      <c r="D51" s="19"/>
      <c r="E51" s="19"/>
      <c r="F51" s="17"/>
      <c r="G51" s="6"/>
      <c r="H51" s="6"/>
      <c r="I51" s="6"/>
      <c r="J51" s="5"/>
      <c r="K51" s="17">
        <f>F51*J51</f>
        <v>0</v>
      </c>
    </row>
    <row r="52" spans="1:11" x14ac:dyDescent="0.25">
      <c r="A52" s="3" t="s">
        <v>51</v>
      </c>
      <c r="B52" s="5" t="s">
        <v>160</v>
      </c>
      <c r="C52" s="19"/>
      <c r="D52" s="19"/>
      <c r="E52" s="19"/>
      <c r="F52" s="17"/>
      <c r="G52" s="6"/>
      <c r="H52" s="6"/>
      <c r="I52" s="6"/>
      <c r="J52" s="5"/>
      <c r="K52" s="17">
        <f t="shared" ref="K52:K53" si="12">F52*J52</f>
        <v>0</v>
      </c>
    </row>
    <row r="53" spans="1:11" x14ac:dyDescent="0.25">
      <c r="A53" s="3" t="s">
        <v>52</v>
      </c>
      <c r="B53" s="5" t="s">
        <v>161</v>
      </c>
      <c r="C53" s="19"/>
      <c r="D53" s="19"/>
      <c r="E53" s="19"/>
      <c r="F53" s="17"/>
      <c r="G53" s="6"/>
      <c r="H53" s="6"/>
      <c r="I53" s="6"/>
      <c r="J53" s="5"/>
      <c r="K53" s="17">
        <f t="shared" si="12"/>
        <v>0</v>
      </c>
    </row>
    <row r="54" spans="1:11" x14ac:dyDescent="0.25">
      <c r="A54" s="3" t="s">
        <v>53</v>
      </c>
      <c r="B54" s="13" t="s">
        <v>162</v>
      </c>
      <c r="C54" s="19"/>
      <c r="D54" s="19"/>
      <c r="E54" s="19"/>
      <c r="F54" s="18">
        <f>F55+F56+F57</f>
        <v>0</v>
      </c>
      <c r="G54" s="6"/>
      <c r="H54" s="6"/>
      <c r="I54" s="6"/>
      <c r="J54" s="6"/>
      <c r="K54" s="18">
        <f>K55+K56+K57</f>
        <v>0</v>
      </c>
    </row>
    <row r="55" spans="1:11" x14ac:dyDescent="0.25">
      <c r="A55" s="3" t="s">
        <v>54</v>
      </c>
      <c r="B55" s="8" t="s">
        <v>163</v>
      </c>
      <c r="C55" s="19"/>
      <c r="D55" s="19"/>
      <c r="E55" s="19"/>
      <c r="F55" s="18"/>
      <c r="G55" s="6"/>
      <c r="H55" s="6"/>
      <c r="I55" s="6"/>
      <c r="J55" s="12"/>
      <c r="K55" s="18">
        <f>F55*J55</f>
        <v>0</v>
      </c>
    </row>
    <row r="56" spans="1:11" x14ac:dyDescent="0.25">
      <c r="A56" s="3" t="s">
        <v>55</v>
      </c>
      <c r="B56" s="8" t="s">
        <v>164</v>
      </c>
      <c r="C56" s="19"/>
      <c r="D56" s="19"/>
      <c r="E56" s="19"/>
      <c r="F56" s="18"/>
      <c r="G56" s="6"/>
      <c r="H56" s="6"/>
      <c r="I56" s="6"/>
      <c r="J56" s="12"/>
      <c r="K56" s="18">
        <f t="shared" ref="K56:K57" si="13">F56*J56</f>
        <v>0</v>
      </c>
    </row>
    <row r="57" spans="1:11" x14ac:dyDescent="0.25">
      <c r="A57" s="3" t="s">
        <v>56</v>
      </c>
      <c r="B57" s="8" t="s">
        <v>165</v>
      </c>
      <c r="C57" s="19"/>
      <c r="D57" s="19"/>
      <c r="E57" s="19"/>
      <c r="F57" s="18"/>
      <c r="G57" s="6"/>
      <c r="H57" s="6"/>
      <c r="I57" s="6"/>
      <c r="J57" s="12"/>
      <c r="K57" s="18">
        <f t="shared" si="13"/>
        <v>0</v>
      </c>
    </row>
    <row r="58" spans="1:11" x14ac:dyDescent="0.25">
      <c r="A58" s="3" t="s">
        <v>57</v>
      </c>
      <c r="B58" s="4" t="s">
        <v>166</v>
      </c>
      <c r="C58" s="19"/>
      <c r="D58" s="19"/>
      <c r="E58" s="19"/>
      <c r="F58" s="17">
        <f>F59+F60</f>
        <v>0</v>
      </c>
      <c r="G58" s="6"/>
      <c r="H58" s="6"/>
      <c r="I58" s="6"/>
      <c r="J58" s="6"/>
      <c r="K58" s="17">
        <f>K59+K60</f>
        <v>0</v>
      </c>
    </row>
    <row r="59" spans="1:11" x14ac:dyDescent="0.25">
      <c r="A59" s="3" t="s">
        <v>58</v>
      </c>
      <c r="B59" s="5" t="s">
        <v>167</v>
      </c>
      <c r="C59" s="19"/>
      <c r="D59" s="19"/>
      <c r="E59" s="19"/>
      <c r="F59" s="17"/>
      <c r="G59" s="6"/>
      <c r="H59" s="6"/>
      <c r="I59" s="6"/>
      <c r="J59" s="5"/>
      <c r="K59" s="17">
        <f t="shared" ref="K59:K60" si="14">F59*J59</f>
        <v>0</v>
      </c>
    </row>
    <row r="60" spans="1:11" x14ac:dyDescent="0.25">
      <c r="A60" s="3" t="s">
        <v>59</v>
      </c>
      <c r="B60" s="5" t="s">
        <v>168</v>
      </c>
      <c r="C60" s="19"/>
      <c r="D60" s="19"/>
      <c r="E60" s="19"/>
      <c r="F60" s="17"/>
      <c r="G60" s="6"/>
      <c r="H60" s="6"/>
      <c r="I60" s="6"/>
      <c r="J60" s="5"/>
      <c r="K60" s="17">
        <f t="shared" si="14"/>
        <v>0</v>
      </c>
    </row>
    <row r="61" spans="1:11" x14ac:dyDescent="0.25">
      <c r="A61" s="3" t="s">
        <v>60</v>
      </c>
      <c r="B61" s="4" t="s">
        <v>169</v>
      </c>
      <c r="C61" s="19"/>
      <c r="D61" s="19"/>
      <c r="E61" s="19"/>
      <c r="F61" s="17">
        <f>F62+F63</f>
        <v>0</v>
      </c>
      <c r="G61" s="6"/>
      <c r="H61" s="6"/>
      <c r="I61" s="6"/>
      <c r="J61" s="12"/>
      <c r="K61" s="17">
        <f>K62+K63</f>
        <v>0</v>
      </c>
    </row>
    <row r="62" spans="1:11" x14ac:dyDescent="0.25">
      <c r="A62" s="3" t="s">
        <v>61</v>
      </c>
      <c r="B62" s="5" t="s">
        <v>170</v>
      </c>
      <c r="C62" s="19"/>
      <c r="D62" s="19"/>
      <c r="E62" s="19"/>
      <c r="F62" s="17"/>
      <c r="G62" s="6"/>
      <c r="H62" s="6"/>
      <c r="I62" s="6"/>
      <c r="J62" s="5"/>
      <c r="K62" s="17">
        <f t="shared" ref="K62" si="15">F62*J62</f>
        <v>0</v>
      </c>
    </row>
    <row r="63" spans="1:11" x14ac:dyDescent="0.25">
      <c r="A63" s="3" t="s">
        <v>62</v>
      </c>
      <c r="B63" s="5" t="s">
        <v>171</v>
      </c>
      <c r="C63" s="19"/>
      <c r="D63" s="19"/>
      <c r="E63" s="19"/>
      <c r="F63" s="17"/>
      <c r="G63" s="6"/>
      <c r="H63" s="6"/>
      <c r="I63" s="6"/>
      <c r="J63" s="5"/>
      <c r="K63" s="17">
        <f>F63*J63</f>
        <v>0</v>
      </c>
    </row>
    <row r="64" spans="1:11" x14ac:dyDescent="0.25">
      <c r="A64" s="3" t="s">
        <v>63</v>
      </c>
      <c r="B64" s="5" t="s">
        <v>172</v>
      </c>
      <c r="C64" s="18"/>
      <c r="D64" s="18"/>
      <c r="E64" s="18"/>
      <c r="F64" s="17"/>
      <c r="G64" s="12"/>
      <c r="H64" s="12"/>
      <c r="I64" s="12"/>
      <c r="J64" s="5"/>
      <c r="K64" s="17">
        <f>F64*J64</f>
        <v>0</v>
      </c>
    </row>
    <row r="65" spans="1:11" x14ac:dyDescent="0.25">
      <c r="A65" s="3" t="s">
        <v>64</v>
      </c>
      <c r="B65" s="4" t="s">
        <v>173</v>
      </c>
      <c r="C65" s="17">
        <f>C66</f>
        <v>0</v>
      </c>
      <c r="D65" s="17">
        <f>D66</f>
        <v>0</v>
      </c>
      <c r="E65" s="17">
        <f>E66+E69</f>
        <v>0</v>
      </c>
      <c r="F65" s="19"/>
      <c r="G65" s="12"/>
      <c r="H65" s="12"/>
      <c r="I65" s="12"/>
      <c r="J65" s="6"/>
      <c r="K65" s="17">
        <f>K66+K69+K70</f>
        <v>0</v>
      </c>
    </row>
    <row r="66" spans="1:11" x14ac:dyDescent="0.25">
      <c r="A66" s="3" t="s">
        <v>65</v>
      </c>
      <c r="B66" s="23" t="s">
        <v>174</v>
      </c>
      <c r="C66" s="17">
        <f>C67+C68</f>
        <v>0</v>
      </c>
      <c r="D66" s="17">
        <f>D67+D68</f>
        <v>0</v>
      </c>
      <c r="E66" s="17">
        <f>E67+E68</f>
        <v>0</v>
      </c>
      <c r="F66" s="19"/>
      <c r="G66" s="12"/>
      <c r="H66" s="12"/>
      <c r="I66" s="12"/>
      <c r="J66" s="6"/>
      <c r="K66" s="17">
        <f>K67+K68</f>
        <v>0</v>
      </c>
    </row>
    <row r="67" spans="1:11" x14ac:dyDescent="0.25">
      <c r="A67" s="3" t="s">
        <v>66</v>
      </c>
      <c r="B67" s="5" t="s">
        <v>175</v>
      </c>
      <c r="C67" s="17"/>
      <c r="D67" s="17"/>
      <c r="E67" s="17"/>
      <c r="F67" s="19"/>
      <c r="G67" s="5"/>
      <c r="H67" s="5"/>
      <c r="I67" s="5"/>
      <c r="J67" s="6"/>
      <c r="K67" s="17">
        <f>C67*G67+D67*H67+E67*I67</f>
        <v>0</v>
      </c>
    </row>
    <row r="68" spans="1:11" x14ac:dyDescent="0.25">
      <c r="A68" s="3" t="s">
        <v>67</v>
      </c>
      <c r="B68" s="5" t="s">
        <v>176</v>
      </c>
      <c r="C68" s="17"/>
      <c r="D68" s="17"/>
      <c r="E68" s="17"/>
      <c r="F68" s="19"/>
      <c r="G68" s="5"/>
      <c r="H68" s="5"/>
      <c r="I68" s="5"/>
      <c r="J68" s="6"/>
      <c r="K68" s="17">
        <f>C68*G68+D68*H68+E68*I68</f>
        <v>0</v>
      </c>
    </row>
    <row r="69" spans="1:11" x14ac:dyDescent="0.25">
      <c r="A69" s="3" t="s">
        <v>68</v>
      </c>
      <c r="B69" s="5" t="s">
        <v>177</v>
      </c>
      <c r="C69" s="19"/>
      <c r="D69" s="19"/>
      <c r="E69" s="17"/>
      <c r="F69" s="19"/>
      <c r="G69" s="6"/>
      <c r="H69" s="6"/>
      <c r="I69" s="5"/>
      <c r="J69" s="6"/>
      <c r="K69" s="17">
        <f>E69*I69</f>
        <v>0</v>
      </c>
    </row>
    <row r="70" spans="1:11" x14ac:dyDescent="0.25">
      <c r="A70" s="3" t="s">
        <v>69</v>
      </c>
      <c r="B70" s="5" t="s">
        <v>178</v>
      </c>
      <c r="C70" s="17"/>
      <c r="D70" s="17"/>
      <c r="E70" s="17"/>
      <c r="F70" s="20"/>
      <c r="G70" s="5"/>
      <c r="H70" s="5"/>
      <c r="I70" s="5"/>
      <c r="J70" s="6"/>
      <c r="K70" s="17">
        <f>C70*G70+D70*H70+E70*I70</f>
        <v>0</v>
      </c>
    </row>
    <row r="71" spans="1:11" x14ac:dyDescent="0.25">
      <c r="A71" s="3" t="s">
        <v>70</v>
      </c>
      <c r="B71" s="4" t="s">
        <v>179</v>
      </c>
      <c r="C71" s="17">
        <f>C72+C73+C82+C83+C84+C89+C93</f>
        <v>0</v>
      </c>
      <c r="D71" s="17">
        <f t="shared" ref="D71:E71" si="16">D72+D73+D82+D83+D84+D89+D93</f>
        <v>0</v>
      </c>
      <c r="E71" s="17">
        <f t="shared" si="16"/>
        <v>0</v>
      </c>
      <c r="F71" s="19"/>
      <c r="G71" s="12"/>
      <c r="H71" s="12"/>
      <c r="I71" s="12"/>
      <c r="J71" s="6"/>
      <c r="K71" s="17">
        <f>K72+K73+K82+K83+K84+K89+K93</f>
        <v>0</v>
      </c>
    </row>
    <row r="72" spans="1:11" x14ac:dyDescent="0.25">
      <c r="A72" s="3" t="s">
        <v>71</v>
      </c>
      <c r="B72" s="5" t="s">
        <v>180</v>
      </c>
      <c r="C72" s="17"/>
      <c r="D72" s="17"/>
      <c r="E72" s="17"/>
      <c r="F72" s="19"/>
      <c r="G72" s="5"/>
      <c r="H72" s="5"/>
      <c r="I72" s="5"/>
      <c r="J72" s="6"/>
      <c r="K72" s="17">
        <f>C72*G72+D72*H72+E72*I72</f>
        <v>0</v>
      </c>
    </row>
    <row r="73" spans="1:11" x14ac:dyDescent="0.25">
      <c r="A73" s="3" t="s">
        <v>72</v>
      </c>
      <c r="B73" s="5" t="s">
        <v>181</v>
      </c>
      <c r="C73" s="17">
        <f>C74+C78</f>
        <v>0</v>
      </c>
      <c r="D73" s="17">
        <f t="shared" ref="D73:E73" si="17">D74+D78</f>
        <v>0</v>
      </c>
      <c r="E73" s="17">
        <f t="shared" si="17"/>
        <v>0</v>
      </c>
      <c r="F73" s="19"/>
      <c r="G73" s="12"/>
      <c r="H73" s="12"/>
      <c r="I73" s="12"/>
      <c r="J73" s="6"/>
      <c r="K73" s="17">
        <f>K74+K78</f>
        <v>0</v>
      </c>
    </row>
    <row r="74" spans="1:11" x14ac:dyDescent="0.25">
      <c r="A74" s="3" t="s">
        <v>73</v>
      </c>
      <c r="B74" s="4" t="s">
        <v>182</v>
      </c>
      <c r="C74" s="17">
        <f>C75+C76+C77</f>
        <v>0</v>
      </c>
      <c r="D74" s="17">
        <f>D75+D76+D77</f>
        <v>0</v>
      </c>
      <c r="E74" s="17">
        <f>E75+E76+E77</f>
        <v>0</v>
      </c>
      <c r="F74" s="19"/>
      <c r="G74" s="12"/>
      <c r="H74" s="12"/>
      <c r="I74" s="12"/>
      <c r="J74" s="6"/>
      <c r="K74" s="17">
        <f t="shared" ref="K74" si="18">K75+K76+K77</f>
        <v>0</v>
      </c>
    </row>
    <row r="75" spans="1:11" x14ac:dyDescent="0.25">
      <c r="A75" s="3" t="s">
        <v>74</v>
      </c>
      <c r="B75" s="5" t="s">
        <v>183</v>
      </c>
      <c r="C75" s="17"/>
      <c r="D75" s="17"/>
      <c r="E75" s="17"/>
      <c r="F75" s="19"/>
      <c r="G75" s="5"/>
      <c r="H75" s="5"/>
      <c r="I75" s="5"/>
      <c r="J75" s="6"/>
      <c r="K75" s="17">
        <f>C75*G75+D75*H75+E75*I75</f>
        <v>0</v>
      </c>
    </row>
    <row r="76" spans="1:11" x14ac:dyDescent="0.25">
      <c r="A76" s="3" t="s">
        <v>75</v>
      </c>
      <c r="B76" s="5" t="s">
        <v>184</v>
      </c>
      <c r="C76" s="17"/>
      <c r="D76" s="17"/>
      <c r="E76" s="17"/>
      <c r="F76" s="19"/>
      <c r="G76" s="5"/>
      <c r="H76" s="5"/>
      <c r="I76" s="5"/>
      <c r="J76" s="6"/>
      <c r="K76" s="17">
        <f t="shared" ref="K76:K77" si="19">C76*G76+D76*H76+E76*I76</f>
        <v>0</v>
      </c>
    </row>
    <row r="77" spans="1:11" x14ac:dyDescent="0.25">
      <c r="A77" s="3" t="s">
        <v>76</v>
      </c>
      <c r="B77" s="5" t="s">
        <v>185</v>
      </c>
      <c r="C77" s="17"/>
      <c r="D77" s="17"/>
      <c r="E77" s="17"/>
      <c r="F77" s="19"/>
      <c r="G77" s="5"/>
      <c r="H77" s="5"/>
      <c r="I77" s="5"/>
      <c r="J77" s="6"/>
      <c r="K77" s="17">
        <f t="shared" si="19"/>
        <v>0</v>
      </c>
    </row>
    <row r="78" spans="1:11" x14ac:dyDescent="0.25">
      <c r="A78" s="3" t="s">
        <v>77</v>
      </c>
      <c r="B78" s="4" t="s">
        <v>186</v>
      </c>
      <c r="C78" s="17">
        <f>C79+C80+C81</f>
        <v>0</v>
      </c>
      <c r="D78" s="17">
        <f t="shared" ref="D78:E78" si="20">D79+D80+D81</f>
        <v>0</v>
      </c>
      <c r="E78" s="17">
        <f t="shared" si="20"/>
        <v>0</v>
      </c>
      <c r="F78" s="19"/>
      <c r="G78" s="12"/>
      <c r="H78" s="12"/>
      <c r="I78" s="12"/>
      <c r="J78" s="6"/>
      <c r="K78" s="17">
        <f t="shared" ref="K78" si="21">K79+K80+K81</f>
        <v>0</v>
      </c>
    </row>
    <row r="79" spans="1:11" x14ac:dyDescent="0.25">
      <c r="A79" s="3" t="s">
        <v>78</v>
      </c>
      <c r="B79" s="5" t="s">
        <v>187</v>
      </c>
      <c r="C79" s="17"/>
      <c r="D79" s="17"/>
      <c r="E79" s="17"/>
      <c r="F79" s="19"/>
      <c r="G79" s="5"/>
      <c r="H79" s="5"/>
      <c r="I79" s="5"/>
      <c r="J79" s="6"/>
      <c r="K79" s="17">
        <f>C79*G79+D79*H79+E79*I79</f>
        <v>0</v>
      </c>
    </row>
    <row r="80" spans="1:11" x14ac:dyDescent="0.25">
      <c r="A80" s="3" t="s">
        <v>79</v>
      </c>
      <c r="B80" s="5" t="s">
        <v>188</v>
      </c>
      <c r="C80" s="17"/>
      <c r="D80" s="17"/>
      <c r="E80" s="17"/>
      <c r="F80" s="19"/>
      <c r="G80" s="5"/>
      <c r="H80" s="5"/>
      <c r="I80" s="5"/>
      <c r="J80" s="6"/>
      <c r="K80" s="17">
        <f t="shared" ref="K80:K83" si="22">C80*G80+D80*H80+E80*I80</f>
        <v>0</v>
      </c>
    </row>
    <row r="81" spans="1:11" x14ac:dyDescent="0.25">
      <c r="A81" s="3" t="s">
        <v>80</v>
      </c>
      <c r="B81" s="5" t="s">
        <v>189</v>
      </c>
      <c r="C81" s="17"/>
      <c r="D81" s="17"/>
      <c r="E81" s="17"/>
      <c r="F81" s="19"/>
      <c r="G81" s="5"/>
      <c r="H81" s="5"/>
      <c r="I81" s="5"/>
      <c r="J81" s="6"/>
      <c r="K81" s="17">
        <f t="shared" si="22"/>
        <v>0</v>
      </c>
    </row>
    <row r="82" spans="1:11" x14ac:dyDescent="0.25">
      <c r="A82" s="3" t="s">
        <v>81</v>
      </c>
      <c r="B82" s="5" t="s">
        <v>190</v>
      </c>
      <c r="C82" s="17"/>
      <c r="D82" s="17"/>
      <c r="E82" s="17"/>
      <c r="F82" s="19"/>
      <c r="G82" s="5"/>
      <c r="H82" s="5"/>
      <c r="I82" s="5"/>
      <c r="J82" s="6"/>
      <c r="K82" s="17">
        <f t="shared" si="22"/>
        <v>0</v>
      </c>
    </row>
    <row r="83" spans="1:11" x14ac:dyDescent="0.25">
      <c r="A83" s="3" t="s">
        <v>82</v>
      </c>
      <c r="B83" s="5" t="s">
        <v>191</v>
      </c>
      <c r="C83" s="17"/>
      <c r="D83" s="17"/>
      <c r="E83" s="17"/>
      <c r="F83" s="19"/>
      <c r="G83" s="5"/>
      <c r="H83" s="5"/>
      <c r="I83" s="5"/>
      <c r="J83" s="6"/>
      <c r="K83" s="17">
        <f t="shared" si="22"/>
        <v>0</v>
      </c>
    </row>
    <row r="84" spans="1:11" x14ac:dyDescent="0.25">
      <c r="A84" s="3" t="s">
        <v>83</v>
      </c>
      <c r="B84" s="4" t="s">
        <v>192</v>
      </c>
      <c r="C84" s="17">
        <f>C86+C87+C88</f>
        <v>0</v>
      </c>
      <c r="D84" s="17">
        <f t="shared" ref="D84:E84" si="23">D86+D87+D88</f>
        <v>0</v>
      </c>
      <c r="E84" s="17">
        <f t="shared" si="23"/>
        <v>0</v>
      </c>
      <c r="F84" s="19"/>
      <c r="G84" s="6"/>
      <c r="H84" s="6"/>
      <c r="I84" s="6"/>
      <c r="J84" s="6"/>
      <c r="K84" s="17">
        <f>K86+K87+K88</f>
        <v>0</v>
      </c>
    </row>
    <row r="85" spans="1:11" x14ac:dyDescent="0.25">
      <c r="A85" s="3" t="s">
        <v>84</v>
      </c>
      <c r="B85" s="5" t="s">
        <v>193</v>
      </c>
      <c r="C85" s="17"/>
      <c r="D85" s="17"/>
      <c r="E85" s="17"/>
      <c r="F85" s="19"/>
      <c r="G85" s="8"/>
      <c r="H85" s="8"/>
      <c r="I85" s="8"/>
      <c r="J85" s="6"/>
      <c r="K85" s="17">
        <f>C85*G85+D85*H85+E85*I85</f>
        <v>0</v>
      </c>
    </row>
    <row r="86" spans="1:11" x14ac:dyDescent="0.25">
      <c r="A86" s="3" t="s">
        <v>85</v>
      </c>
      <c r="B86" s="5" t="s">
        <v>194</v>
      </c>
      <c r="C86" s="17"/>
      <c r="D86" s="17"/>
      <c r="E86" s="17"/>
      <c r="F86" s="19"/>
      <c r="G86" s="5"/>
      <c r="H86" s="5"/>
      <c r="I86" s="5"/>
      <c r="J86" s="6"/>
      <c r="K86" s="17">
        <f t="shared" ref="K86:K93" si="24">C86*G86+D86*H86+E86*I86</f>
        <v>0</v>
      </c>
    </row>
    <row r="87" spans="1:11" x14ac:dyDescent="0.25">
      <c r="A87" s="3" t="s">
        <v>86</v>
      </c>
      <c r="B87" s="5" t="s">
        <v>195</v>
      </c>
      <c r="C87" s="17"/>
      <c r="D87" s="17"/>
      <c r="E87" s="17"/>
      <c r="F87" s="19"/>
      <c r="G87" s="5"/>
      <c r="H87" s="5"/>
      <c r="I87" s="5"/>
      <c r="J87" s="6"/>
      <c r="K87" s="17">
        <f t="shared" si="24"/>
        <v>0</v>
      </c>
    </row>
    <row r="88" spans="1:11" x14ac:dyDescent="0.25">
      <c r="A88" s="3" t="s">
        <v>87</v>
      </c>
      <c r="B88" s="5" t="s">
        <v>196</v>
      </c>
      <c r="C88" s="17"/>
      <c r="D88" s="17"/>
      <c r="E88" s="17"/>
      <c r="F88" s="19"/>
      <c r="G88" s="5"/>
      <c r="H88" s="5"/>
      <c r="I88" s="5"/>
      <c r="J88" s="6"/>
      <c r="K88" s="17">
        <f t="shared" si="24"/>
        <v>0</v>
      </c>
    </row>
    <row r="89" spans="1:11" x14ac:dyDescent="0.25">
      <c r="A89" s="3" t="s">
        <v>88</v>
      </c>
      <c r="B89" s="4" t="s">
        <v>197</v>
      </c>
      <c r="C89" s="17">
        <f>C91+C92</f>
        <v>0</v>
      </c>
      <c r="D89" s="17">
        <f t="shared" ref="D89:E89" si="25">D91+D92</f>
        <v>0</v>
      </c>
      <c r="E89" s="17">
        <f t="shared" si="25"/>
        <v>0</v>
      </c>
      <c r="F89" s="19"/>
      <c r="G89" s="5"/>
      <c r="H89" s="5"/>
      <c r="I89" s="5"/>
      <c r="J89" s="6"/>
      <c r="K89" s="17">
        <f>K91+K92</f>
        <v>0</v>
      </c>
    </row>
    <row r="90" spans="1:11" x14ac:dyDescent="0.25">
      <c r="A90" s="3" t="s">
        <v>89</v>
      </c>
      <c r="B90" s="5" t="s">
        <v>198</v>
      </c>
      <c r="C90" s="17"/>
      <c r="D90" s="17"/>
      <c r="E90" s="17"/>
      <c r="F90" s="19"/>
      <c r="G90" s="6"/>
      <c r="H90" s="6"/>
      <c r="I90" s="6"/>
      <c r="J90" s="6"/>
      <c r="K90" s="17">
        <f t="shared" si="24"/>
        <v>0</v>
      </c>
    </row>
    <row r="91" spans="1:11" x14ac:dyDescent="0.25">
      <c r="A91" s="3" t="s">
        <v>90</v>
      </c>
      <c r="B91" s="5" t="s">
        <v>199</v>
      </c>
      <c r="C91" s="17"/>
      <c r="D91" s="17"/>
      <c r="E91" s="17"/>
      <c r="F91" s="19"/>
      <c r="G91" s="5"/>
      <c r="H91" s="5"/>
      <c r="I91" s="5"/>
      <c r="J91" s="6"/>
      <c r="K91" s="17">
        <f t="shared" si="24"/>
        <v>0</v>
      </c>
    </row>
    <row r="92" spans="1:11" x14ac:dyDescent="0.25">
      <c r="A92" s="3" t="s">
        <v>91</v>
      </c>
      <c r="B92" s="5" t="s">
        <v>200</v>
      </c>
      <c r="C92" s="17"/>
      <c r="D92" s="17"/>
      <c r="E92" s="17"/>
      <c r="F92" s="19"/>
      <c r="G92" s="5"/>
      <c r="H92" s="5"/>
      <c r="I92" s="5"/>
      <c r="J92" s="6"/>
      <c r="K92" s="17">
        <f t="shared" si="24"/>
        <v>0</v>
      </c>
    </row>
    <row r="93" spans="1:11" x14ac:dyDescent="0.25">
      <c r="A93" s="3" t="s">
        <v>92</v>
      </c>
      <c r="B93" s="5" t="s">
        <v>201</v>
      </c>
      <c r="C93" s="17"/>
      <c r="D93" s="17"/>
      <c r="E93" s="17"/>
      <c r="F93" s="19"/>
      <c r="G93" s="5"/>
      <c r="H93" s="5"/>
      <c r="I93" s="5"/>
      <c r="J93" s="8"/>
      <c r="K93" s="17">
        <f t="shared" si="24"/>
        <v>0</v>
      </c>
    </row>
    <row r="94" spans="1:11" x14ac:dyDescent="0.25">
      <c r="A94" s="3" t="s">
        <v>93</v>
      </c>
      <c r="B94" s="4" t="s">
        <v>202</v>
      </c>
      <c r="C94" s="20">
        <f>C96+C97+C98+C99</f>
        <v>0</v>
      </c>
      <c r="D94" s="20">
        <f t="shared" ref="D94" si="26">D96+D97+D98+D99</f>
        <v>0</v>
      </c>
      <c r="E94" s="20">
        <f>E96+E97+E98+E99</f>
        <v>0</v>
      </c>
      <c r="F94" s="19"/>
      <c r="G94" s="6"/>
      <c r="H94" s="6"/>
      <c r="I94" s="6"/>
      <c r="J94" s="6"/>
      <c r="K94" s="17">
        <f>K96+K97+K98+K99</f>
        <v>0</v>
      </c>
    </row>
    <row r="95" spans="1:11" x14ac:dyDescent="0.25">
      <c r="A95" s="3" t="s">
        <v>94</v>
      </c>
      <c r="B95" s="8" t="s">
        <v>203</v>
      </c>
      <c r="C95" s="18"/>
      <c r="D95" s="18"/>
      <c r="E95" s="18"/>
      <c r="F95" s="19"/>
      <c r="G95" s="12"/>
      <c r="H95" s="12"/>
      <c r="I95" s="12"/>
      <c r="J95" s="6"/>
      <c r="K95" s="18"/>
    </row>
    <row r="96" spans="1:11" x14ac:dyDescent="0.25">
      <c r="A96" s="3" t="s">
        <v>95</v>
      </c>
      <c r="B96" s="5" t="s">
        <v>204</v>
      </c>
      <c r="C96" s="17"/>
      <c r="D96" s="17"/>
      <c r="E96" s="17"/>
      <c r="F96" s="19"/>
      <c r="G96" s="5"/>
      <c r="H96" s="5"/>
      <c r="I96" s="5"/>
      <c r="J96" s="6"/>
      <c r="K96" s="17">
        <f>C96*G96+D96*H96+E96*I96</f>
        <v>0</v>
      </c>
    </row>
    <row r="97" spans="1:11" x14ac:dyDescent="0.25">
      <c r="A97" s="3" t="s">
        <v>96</v>
      </c>
      <c r="B97" s="5" t="s">
        <v>205</v>
      </c>
      <c r="C97" s="17"/>
      <c r="D97" s="17"/>
      <c r="E97" s="17"/>
      <c r="F97" s="19"/>
      <c r="G97" s="5"/>
      <c r="H97" s="5"/>
      <c r="I97" s="5"/>
      <c r="J97" s="6"/>
      <c r="K97" s="17">
        <f t="shared" ref="K97:K100" si="27">C97*G97+D97*H97+E97*I97</f>
        <v>0</v>
      </c>
    </row>
    <row r="98" spans="1:11" x14ac:dyDescent="0.25">
      <c r="A98" s="3" t="s">
        <v>97</v>
      </c>
      <c r="B98" s="5" t="s">
        <v>206</v>
      </c>
      <c r="C98" s="17"/>
      <c r="D98" s="17"/>
      <c r="E98" s="17"/>
      <c r="F98" s="19"/>
      <c r="G98" s="5"/>
      <c r="H98" s="5"/>
      <c r="I98" s="5"/>
      <c r="J98" s="6"/>
      <c r="K98" s="17">
        <f t="shared" si="27"/>
        <v>0</v>
      </c>
    </row>
    <row r="99" spans="1:11" x14ac:dyDescent="0.25">
      <c r="A99" s="3" t="s">
        <v>98</v>
      </c>
      <c r="B99" s="5" t="s">
        <v>207</v>
      </c>
      <c r="C99" s="17"/>
      <c r="D99" s="17"/>
      <c r="E99" s="17"/>
      <c r="F99" s="19"/>
      <c r="G99" s="5"/>
      <c r="H99" s="5"/>
      <c r="I99" s="5"/>
      <c r="J99" s="6"/>
      <c r="K99" s="17">
        <f t="shared" si="27"/>
        <v>0</v>
      </c>
    </row>
    <row r="100" spans="1:11" x14ac:dyDescent="0.25">
      <c r="A100" s="3" t="s">
        <v>99</v>
      </c>
      <c r="B100" s="7" t="s">
        <v>208</v>
      </c>
      <c r="C100" s="17"/>
      <c r="D100" s="17"/>
      <c r="E100" s="17"/>
      <c r="F100" s="19"/>
      <c r="G100" s="5"/>
      <c r="H100" s="5"/>
      <c r="I100" s="5"/>
      <c r="J100" s="6"/>
      <c r="K100" s="17">
        <f t="shared" si="27"/>
        <v>0</v>
      </c>
    </row>
    <row r="101" spans="1:11" x14ac:dyDescent="0.25">
      <c r="A101" s="3" t="s">
        <v>100</v>
      </c>
      <c r="B101" s="7" t="s">
        <v>214</v>
      </c>
      <c r="C101" s="17"/>
      <c r="D101" s="17"/>
      <c r="E101" s="17"/>
      <c r="F101" s="17"/>
      <c r="G101" s="5"/>
      <c r="H101" s="5"/>
      <c r="I101" s="5"/>
      <c r="J101" s="5"/>
      <c r="K101" s="17">
        <f>C101*G101+D101*H101+E101*I101+F101*J101</f>
        <v>0</v>
      </c>
    </row>
    <row r="102" spans="1:11" x14ac:dyDescent="0.25">
      <c r="A102" s="3" t="s">
        <v>101</v>
      </c>
      <c r="B102" s="4" t="s">
        <v>215</v>
      </c>
      <c r="C102" s="17">
        <f>C106+C107+C108</f>
        <v>0</v>
      </c>
      <c r="D102" s="17">
        <f>D107+D108</f>
        <v>0</v>
      </c>
      <c r="E102" s="17">
        <f>E103+E107+E108</f>
        <v>0</v>
      </c>
      <c r="F102" s="19"/>
      <c r="G102" s="6"/>
      <c r="H102" s="6"/>
      <c r="I102" s="6"/>
      <c r="J102" s="6"/>
      <c r="K102" s="17">
        <f>K103+K106+K107+K108</f>
        <v>0</v>
      </c>
    </row>
    <row r="103" spans="1:11" x14ac:dyDescent="0.25">
      <c r="A103" s="3" t="s">
        <v>102</v>
      </c>
      <c r="B103" s="4" t="s">
        <v>216</v>
      </c>
      <c r="C103" s="19"/>
      <c r="D103" s="19"/>
      <c r="E103" s="17">
        <f>E104+E105</f>
        <v>0</v>
      </c>
      <c r="F103" s="19"/>
      <c r="G103" s="6"/>
      <c r="H103" s="6"/>
      <c r="I103" s="5"/>
      <c r="J103" s="6"/>
      <c r="K103" s="17">
        <f>K104+K105</f>
        <v>0</v>
      </c>
    </row>
    <row r="104" spans="1:11" x14ac:dyDescent="0.25">
      <c r="A104" s="3" t="s">
        <v>103</v>
      </c>
      <c r="B104" s="5" t="s">
        <v>217</v>
      </c>
      <c r="C104" s="19"/>
      <c r="D104" s="19"/>
      <c r="E104" s="17"/>
      <c r="F104" s="19"/>
      <c r="G104" s="6"/>
      <c r="H104" s="6"/>
      <c r="I104" s="5"/>
      <c r="J104" s="6"/>
      <c r="K104" s="17">
        <f>E104*I104</f>
        <v>0</v>
      </c>
    </row>
    <row r="105" spans="1:11" x14ac:dyDescent="0.25">
      <c r="A105" s="3">
        <v>1000</v>
      </c>
      <c r="B105" s="5" t="s">
        <v>218</v>
      </c>
      <c r="C105" s="19"/>
      <c r="D105" s="19"/>
      <c r="E105" s="17"/>
      <c r="F105" s="19"/>
      <c r="G105" s="6"/>
      <c r="H105" s="6"/>
      <c r="I105" s="5"/>
      <c r="J105" s="6"/>
      <c r="K105" s="17">
        <f>E105*I105</f>
        <v>0</v>
      </c>
    </row>
    <row r="106" spans="1:11" x14ac:dyDescent="0.25">
      <c r="A106" s="3">
        <v>1010</v>
      </c>
      <c r="B106" s="5" t="s">
        <v>219</v>
      </c>
      <c r="C106" s="17"/>
      <c r="D106" s="19"/>
      <c r="E106" s="19"/>
      <c r="F106" s="19"/>
      <c r="G106" s="5"/>
      <c r="H106" s="6"/>
      <c r="I106" s="6"/>
      <c r="J106" s="6"/>
      <c r="K106" s="17">
        <f>C106*G106</f>
        <v>0</v>
      </c>
    </row>
    <row r="107" spans="1:11" x14ac:dyDescent="0.25">
      <c r="A107" s="3">
        <v>1020</v>
      </c>
      <c r="B107" s="5" t="s">
        <v>220</v>
      </c>
      <c r="C107" s="17"/>
      <c r="D107" s="17"/>
      <c r="E107" s="17"/>
      <c r="F107" s="19"/>
      <c r="G107" s="5"/>
      <c r="H107" s="5"/>
      <c r="I107" s="5"/>
      <c r="J107" s="6"/>
      <c r="K107" s="17">
        <f>C107*G107+D107*H107+E107*I107</f>
        <v>0</v>
      </c>
    </row>
    <row r="108" spans="1:11" x14ac:dyDescent="0.25">
      <c r="A108" s="3">
        <v>1030</v>
      </c>
      <c r="B108" s="5" t="s">
        <v>221</v>
      </c>
      <c r="C108" s="17"/>
      <c r="D108" s="17"/>
      <c r="E108" s="17"/>
      <c r="F108" s="19"/>
      <c r="G108" s="5"/>
      <c r="H108" s="5"/>
      <c r="I108" s="5"/>
      <c r="J108" s="6"/>
      <c r="K108" s="17">
        <f>C108*G108+D108*H108+E108*I108</f>
        <v>0</v>
      </c>
    </row>
    <row r="109" spans="1:11" x14ac:dyDescent="0.25">
      <c r="A109" s="3">
        <v>1040</v>
      </c>
      <c r="B109" s="4" t="s">
        <v>222</v>
      </c>
      <c r="C109" s="17">
        <f>C110+C111+C112+C113+C114</f>
        <v>0</v>
      </c>
      <c r="D109" s="17">
        <f t="shared" ref="D109:E109" si="28">D110+D111+D112+D113+D114</f>
        <v>0</v>
      </c>
      <c r="E109" s="17">
        <f t="shared" si="28"/>
        <v>0</v>
      </c>
      <c r="F109" s="19"/>
      <c r="G109" s="12"/>
      <c r="H109" s="12"/>
      <c r="I109" s="12"/>
      <c r="J109" s="6"/>
      <c r="K109" s="17">
        <f>K110+K111+K112+K113+K114</f>
        <v>0</v>
      </c>
    </row>
    <row r="110" spans="1:11" x14ac:dyDescent="0.25">
      <c r="A110" s="3">
        <v>1050</v>
      </c>
      <c r="B110" s="5" t="s">
        <v>223</v>
      </c>
      <c r="C110" s="17"/>
      <c r="D110" s="17"/>
      <c r="E110" s="17"/>
      <c r="F110" s="19"/>
      <c r="G110" s="5"/>
      <c r="H110" s="5"/>
      <c r="I110" s="5"/>
      <c r="J110" s="6"/>
      <c r="K110" s="17">
        <f>C110*G110+D110*H110+E110*I110</f>
        <v>0</v>
      </c>
    </row>
    <row r="111" spans="1:11" x14ac:dyDescent="0.25">
      <c r="A111" s="3">
        <v>1060</v>
      </c>
      <c r="B111" s="5" t="s">
        <v>224</v>
      </c>
      <c r="C111" s="17"/>
      <c r="D111" s="17"/>
      <c r="E111" s="17"/>
      <c r="F111" s="19"/>
      <c r="G111" s="5"/>
      <c r="H111" s="5"/>
      <c r="I111" s="5"/>
      <c r="J111" s="6"/>
      <c r="K111" s="17">
        <f t="shared" ref="K111:K114" si="29">C111*G111+D111*H111+E111*I111</f>
        <v>0</v>
      </c>
    </row>
    <row r="112" spans="1:11" x14ac:dyDescent="0.25">
      <c r="A112" s="3">
        <v>1070</v>
      </c>
      <c r="B112" s="5" t="s">
        <v>225</v>
      </c>
      <c r="C112" s="17"/>
      <c r="D112" s="17"/>
      <c r="E112" s="17"/>
      <c r="F112" s="19"/>
      <c r="G112" s="5"/>
      <c r="H112" s="5"/>
      <c r="I112" s="5"/>
      <c r="J112" s="6"/>
      <c r="K112" s="17">
        <f t="shared" si="29"/>
        <v>0</v>
      </c>
    </row>
    <row r="113" spans="1:11" x14ac:dyDescent="0.25">
      <c r="A113" s="3">
        <v>1080</v>
      </c>
      <c r="B113" s="5" t="s">
        <v>226</v>
      </c>
      <c r="C113" s="17"/>
      <c r="D113" s="17"/>
      <c r="E113" s="17"/>
      <c r="F113" s="19"/>
      <c r="G113" s="5"/>
      <c r="H113" s="5"/>
      <c r="I113" s="5"/>
      <c r="J113" s="6"/>
      <c r="K113" s="17">
        <f t="shared" si="29"/>
        <v>0</v>
      </c>
    </row>
    <row r="114" spans="1:11" x14ac:dyDescent="0.25">
      <c r="A114" s="3">
        <v>1090</v>
      </c>
      <c r="B114" s="5" t="s">
        <v>227</v>
      </c>
      <c r="C114" s="17"/>
      <c r="D114" s="17"/>
      <c r="E114" s="17"/>
      <c r="F114" s="19"/>
      <c r="G114" s="5"/>
      <c r="H114" s="5"/>
      <c r="I114" s="5"/>
      <c r="J114" s="6"/>
      <c r="K114" s="17">
        <f t="shared" si="29"/>
        <v>0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E8"/>
    <mergeCell ref="F7:F8"/>
    <mergeCell ref="A5:K5"/>
    <mergeCell ref="A3:K3"/>
    <mergeCell ref="A4:K4"/>
    <mergeCell ref="G6:J6"/>
    <mergeCell ref="G7:I7"/>
    <mergeCell ref="K6:K8"/>
    <mergeCell ref="G8"/>
    <mergeCell ref="H8"/>
    <mergeCell ref="I8"/>
    <mergeCell ref="J7:J8"/>
    <mergeCell ref="A6:B8"/>
    <mergeCell ref="C6:F6"/>
    <mergeCell ref="C7:E7"/>
    <mergeCell ref="C8"/>
    <mergeCell ref="D8"/>
  </mergeCells>
  <pageMargins left="0.7" right="0.7" top="0.75" bottom="0.75" header="0.3" footer="0.3"/>
  <pageSetup paperSize="9" orientation="portrait" r:id="rId1"/>
  <ignoredErrors>
    <ignoredError sqref="K22:K50 K52:K64 K103:K108 K110:K114 K67:K70 K74:K83 K85:K88 K90:K93 K95:K10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F17" sqref="F17"/>
    </sheetView>
  </sheetViews>
  <sheetFormatPr defaultRowHeight="15" x14ac:dyDescent="0.25"/>
  <cols>
    <col min="1" max="1" width="5" bestFit="1" customWidth="1"/>
    <col min="2" max="2" width="65.140625" customWidth="1"/>
    <col min="11" max="11" width="11.42578125" customWidth="1"/>
  </cols>
  <sheetData>
    <row r="1" spans="1:1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9" customFormat="1" x14ac:dyDescent="0.25">
      <c r="A2" s="30" t="s">
        <v>279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69.95" customHeight="1" x14ac:dyDescent="0.25">
      <c r="A4" s="33" t="s">
        <v>108</v>
      </c>
      <c r="B4" s="34"/>
      <c r="C4" s="27" t="s">
        <v>1</v>
      </c>
      <c r="D4" s="31"/>
      <c r="E4" s="31"/>
      <c r="F4" s="32"/>
      <c r="G4" s="27" t="s">
        <v>2</v>
      </c>
      <c r="H4" s="31"/>
      <c r="I4" s="31"/>
      <c r="J4" s="32"/>
      <c r="K4" s="27" t="s">
        <v>3</v>
      </c>
    </row>
    <row r="5" spans="1:11" ht="69.95" customHeight="1" x14ac:dyDescent="0.25">
      <c r="A5" s="35"/>
      <c r="B5" s="36"/>
      <c r="C5" s="27" t="s">
        <v>4</v>
      </c>
      <c r="D5" s="31"/>
      <c r="E5" s="32"/>
      <c r="F5" s="27" t="s">
        <v>5</v>
      </c>
      <c r="G5" s="27" t="s">
        <v>4</v>
      </c>
      <c r="H5" s="31"/>
      <c r="I5" s="32"/>
      <c r="J5" s="27" t="s">
        <v>5</v>
      </c>
      <c r="K5" s="28"/>
    </row>
    <row r="6" spans="1:11" ht="69.95" customHeight="1" x14ac:dyDescent="0.25">
      <c r="A6" s="35"/>
      <c r="B6" s="36"/>
      <c r="C6" s="27" t="s">
        <v>6</v>
      </c>
      <c r="D6" s="27" t="s">
        <v>7</v>
      </c>
      <c r="E6" s="27" t="s">
        <v>8</v>
      </c>
      <c r="F6" s="28"/>
      <c r="G6" s="27" t="s">
        <v>6</v>
      </c>
      <c r="H6" s="27" t="s">
        <v>7</v>
      </c>
      <c r="I6" s="27" t="s">
        <v>8</v>
      </c>
      <c r="J6" s="28"/>
      <c r="K6" s="28"/>
    </row>
    <row r="7" spans="1:11" ht="15.75" x14ac:dyDescent="0.25">
      <c r="A7" s="1"/>
      <c r="B7" s="2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</row>
    <row r="8" spans="1:11" x14ac:dyDescent="0.25">
      <c r="A8" s="3"/>
      <c r="B8" s="4" t="s">
        <v>213</v>
      </c>
      <c r="C8" s="37"/>
      <c r="D8" s="38"/>
      <c r="E8" s="38"/>
      <c r="F8" s="38"/>
      <c r="G8" s="38"/>
      <c r="H8" s="38"/>
      <c r="I8" s="38"/>
      <c r="J8" s="38"/>
      <c r="K8" s="39"/>
    </row>
    <row r="9" spans="1:11" x14ac:dyDescent="0.25">
      <c r="A9" s="3" t="s">
        <v>107</v>
      </c>
      <c r="B9" s="4" t="s">
        <v>209</v>
      </c>
      <c r="C9" s="17">
        <f>C10+C11+C12</f>
        <v>0</v>
      </c>
      <c r="D9" s="18"/>
      <c r="E9" s="18"/>
      <c r="F9" s="19"/>
      <c r="G9" s="8"/>
      <c r="H9" s="8"/>
      <c r="I9" s="8"/>
      <c r="J9" s="6"/>
      <c r="K9" s="17">
        <f>K10+K11+K12</f>
        <v>0</v>
      </c>
    </row>
    <row r="10" spans="1:11" x14ac:dyDescent="0.25">
      <c r="A10" s="3" t="s">
        <v>106</v>
      </c>
      <c r="B10" s="5" t="s">
        <v>210</v>
      </c>
      <c r="C10" s="17"/>
      <c r="D10" s="19"/>
      <c r="E10" s="19"/>
      <c r="F10" s="19"/>
      <c r="G10" s="8"/>
      <c r="H10" s="6"/>
      <c r="I10" s="6"/>
      <c r="J10" s="6"/>
      <c r="K10" s="17">
        <f>C10*G10</f>
        <v>0</v>
      </c>
    </row>
    <row r="11" spans="1:11" x14ac:dyDescent="0.25">
      <c r="A11" s="3" t="s">
        <v>105</v>
      </c>
      <c r="B11" s="5" t="s">
        <v>211</v>
      </c>
      <c r="C11" s="17"/>
      <c r="D11" s="19"/>
      <c r="E11" s="19"/>
      <c r="F11" s="19"/>
      <c r="G11" s="8"/>
      <c r="H11" s="6"/>
      <c r="I11" s="6"/>
      <c r="J11" s="6"/>
      <c r="K11" s="17">
        <f>C11*G11</f>
        <v>0</v>
      </c>
    </row>
    <row r="12" spans="1:11" x14ac:dyDescent="0.25">
      <c r="A12" s="3" t="s">
        <v>104</v>
      </c>
      <c r="B12" s="5" t="s">
        <v>212</v>
      </c>
      <c r="C12" s="17"/>
      <c r="D12" s="17"/>
      <c r="E12" s="17"/>
      <c r="F12" s="17"/>
      <c r="G12" s="5"/>
      <c r="H12" s="5"/>
      <c r="I12" s="5"/>
      <c r="J12" s="5"/>
      <c r="K12" s="17">
        <f>C12*G12+D12*H12+E12*I12+F12*J12</f>
        <v>0</v>
      </c>
    </row>
    <row r="13" spans="1:1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</sheetData>
  <sheetProtection formatCells="0" formatColumns="0" formatRows="0" insertColumns="0" insertRows="0" insertHyperlinks="0" deleteColumns="0" deleteRows="0" sort="0" autoFilter="0" pivotTables="0"/>
  <mergeCells count="21">
    <mergeCell ref="C6"/>
    <mergeCell ref="D6"/>
    <mergeCell ref="E6"/>
    <mergeCell ref="F5:F6"/>
    <mergeCell ref="A14:K14"/>
    <mergeCell ref="A15:K15"/>
    <mergeCell ref="K4:K6"/>
    <mergeCell ref="A3:K3"/>
    <mergeCell ref="A1:K1"/>
    <mergeCell ref="A2:K2"/>
    <mergeCell ref="A13:K13"/>
    <mergeCell ref="G4:J4"/>
    <mergeCell ref="G5:I5"/>
    <mergeCell ref="G6"/>
    <mergeCell ref="H6"/>
    <mergeCell ref="I6"/>
    <mergeCell ref="J5:J6"/>
    <mergeCell ref="A4:B6"/>
    <mergeCell ref="C4:F4"/>
    <mergeCell ref="C5:E5"/>
    <mergeCell ref="C8:K8"/>
  </mergeCells>
  <pageMargins left="0.7" right="0.7" top="0.75" bottom="0.75" header="0.3" footer="0.3"/>
  <ignoredErrors>
    <ignoredError sqref="C7:K7 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A6" sqref="A6:B7"/>
    </sheetView>
  </sheetViews>
  <sheetFormatPr defaultRowHeight="15" x14ac:dyDescent="0.25"/>
  <cols>
    <col min="1" max="1" width="5" bestFit="1" customWidth="1"/>
    <col min="2" max="2" width="100.28515625" customWidth="1"/>
    <col min="9" max="9" width="12.140625" customWidth="1"/>
  </cols>
  <sheetData>
    <row r="1" spans="1:11" s="16" customFormat="1" x14ac:dyDescent="0.25"/>
    <row r="2" spans="1:11" s="16" customFormat="1" x14ac:dyDescent="0.25"/>
    <row r="3" spans="1:1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11" s="9" customFormat="1" x14ac:dyDescent="0.25">
      <c r="A4" s="30" t="s">
        <v>279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29"/>
      <c r="B5" s="29"/>
      <c r="C5" s="29"/>
      <c r="D5" s="29"/>
      <c r="E5" s="29"/>
      <c r="F5" s="29"/>
      <c r="G5" s="29"/>
      <c r="H5" s="29"/>
      <c r="I5" s="29"/>
    </row>
    <row r="6" spans="1:11" ht="69.95" customHeight="1" x14ac:dyDescent="0.25">
      <c r="A6" s="33" t="s">
        <v>116</v>
      </c>
      <c r="B6" s="34"/>
      <c r="C6" s="27" t="s">
        <v>1</v>
      </c>
      <c r="D6" s="31"/>
      <c r="E6" s="32"/>
      <c r="F6" s="27" t="s">
        <v>115</v>
      </c>
      <c r="G6" s="31"/>
      <c r="H6" s="32"/>
      <c r="I6" s="27" t="s">
        <v>111</v>
      </c>
    </row>
    <row r="7" spans="1:11" ht="69.95" customHeight="1" x14ac:dyDescent="0.25">
      <c r="A7" s="35"/>
      <c r="B7" s="36"/>
      <c r="C7" s="27" t="s">
        <v>6</v>
      </c>
      <c r="D7" s="27" t="s">
        <v>7</v>
      </c>
      <c r="E7" s="27" t="s">
        <v>8</v>
      </c>
      <c r="F7" s="27" t="s">
        <v>6</v>
      </c>
      <c r="G7" s="27" t="s">
        <v>7</v>
      </c>
      <c r="H7" s="27" t="s">
        <v>8</v>
      </c>
      <c r="I7" s="28"/>
    </row>
    <row r="8" spans="1:11" ht="15.75" x14ac:dyDescent="0.25">
      <c r="A8" s="1"/>
      <c r="B8" s="2"/>
      <c r="C8" s="3" t="s">
        <v>9</v>
      </c>
      <c r="D8" s="3" t="s">
        <v>10</v>
      </c>
      <c r="E8" s="3" t="s">
        <v>11</v>
      </c>
      <c r="F8" s="3" t="s">
        <v>20</v>
      </c>
      <c r="G8" s="3" t="s">
        <v>21</v>
      </c>
      <c r="H8" s="3" t="s">
        <v>13</v>
      </c>
      <c r="I8" s="3" t="s">
        <v>14</v>
      </c>
    </row>
    <row r="9" spans="1:11" x14ac:dyDescent="0.25">
      <c r="A9" s="3" t="s">
        <v>9</v>
      </c>
      <c r="B9" s="4" t="s">
        <v>228</v>
      </c>
      <c r="C9" s="17">
        <f>C10+C15+C21+C30+C31+C39+C40+C46</f>
        <v>0</v>
      </c>
      <c r="D9" s="17">
        <f t="shared" ref="D9:E9" si="0">D10+D15+D21+D30+D31+D39+D40+D46</f>
        <v>0</v>
      </c>
      <c r="E9" s="17">
        <f t="shared" si="0"/>
        <v>0</v>
      </c>
      <c r="F9" s="12"/>
      <c r="G9" s="12"/>
      <c r="H9" s="12"/>
      <c r="I9" s="17">
        <f t="shared" ref="I9" si="1">I10+I15+I21+I30+I31+I39+I40+I46</f>
        <v>0</v>
      </c>
    </row>
    <row r="10" spans="1:11" x14ac:dyDescent="0.25">
      <c r="A10" s="3" t="s">
        <v>10</v>
      </c>
      <c r="B10" s="13" t="s">
        <v>229</v>
      </c>
      <c r="C10" s="17">
        <f>C11+C12+C13+C14</f>
        <v>0</v>
      </c>
      <c r="D10" s="17">
        <f>D11+D12+D13+D14</f>
        <v>0</v>
      </c>
      <c r="E10" s="17">
        <f>E11+E12+E13+E14</f>
        <v>0</v>
      </c>
      <c r="F10" s="6"/>
      <c r="G10" s="6"/>
      <c r="H10" s="6"/>
      <c r="I10" s="17">
        <f>I11+I12+I13+I14</f>
        <v>0</v>
      </c>
    </row>
    <row r="11" spans="1:11" x14ac:dyDescent="0.25">
      <c r="A11" s="3" t="s">
        <v>11</v>
      </c>
      <c r="B11" s="8" t="s">
        <v>230</v>
      </c>
      <c r="C11" s="19"/>
      <c r="D11" s="19"/>
      <c r="E11" s="17"/>
      <c r="F11" s="6"/>
      <c r="G11" s="6"/>
      <c r="H11" s="5"/>
      <c r="I11" s="17">
        <f>E11*H11</f>
        <v>0</v>
      </c>
    </row>
    <row r="12" spans="1:11" x14ac:dyDescent="0.25">
      <c r="A12" s="3" t="s">
        <v>12</v>
      </c>
      <c r="B12" s="8" t="s">
        <v>231</v>
      </c>
      <c r="C12" s="17"/>
      <c r="D12" s="17"/>
      <c r="E12" s="17"/>
      <c r="F12" s="6"/>
      <c r="G12" s="6"/>
      <c r="H12" s="5"/>
      <c r="I12" s="17">
        <f>E12*H12</f>
        <v>0</v>
      </c>
    </row>
    <row r="13" spans="1:11" x14ac:dyDescent="0.25">
      <c r="A13" s="3" t="s">
        <v>18</v>
      </c>
      <c r="B13" s="8" t="s">
        <v>232</v>
      </c>
      <c r="C13" s="17"/>
      <c r="D13" s="17"/>
      <c r="E13" s="17"/>
      <c r="F13" s="6"/>
      <c r="G13" s="6"/>
      <c r="H13" s="5"/>
      <c r="I13" s="17">
        <f t="shared" ref="I13:I14" si="2">E13*H13</f>
        <v>0</v>
      </c>
    </row>
    <row r="14" spans="1:11" x14ac:dyDescent="0.25">
      <c r="A14" s="3" t="s">
        <v>19</v>
      </c>
      <c r="B14" s="8" t="s">
        <v>233</v>
      </c>
      <c r="C14" s="17"/>
      <c r="D14" s="17"/>
      <c r="E14" s="17"/>
      <c r="F14" s="6"/>
      <c r="G14" s="6"/>
      <c r="H14" s="5"/>
      <c r="I14" s="17">
        <f t="shared" si="2"/>
        <v>0</v>
      </c>
    </row>
    <row r="15" spans="1:11" x14ac:dyDescent="0.25">
      <c r="A15" s="3" t="s">
        <v>20</v>
      </c>
      <c r="B15" s="13" t="s">
        <v>234</v>
      </c>
      <c r="C15" s="17">
        <f>C17+C19</f>
        <v>0</v>
      </c>
      <c r="D15" s="17">
        <f>D17+D19</f>
        <v>0</v>
      </c>
      <c r="E15" s="17">
        <f>E17+E19</f>
        <v>0</v>
      </c>
      <c r="F15" s="12"/>
      <c r="G15" s="12"/>
      <c r="H15" s="12"/>
      <c r="I15" s="17">
        <f>I17+I19</f>
        <v>0</v>
      </c>
    </row>
    <row r="16" spans="1:11" x14ac:dyDescent="0.25">
      <c r="A16" s="3" t="s">
        <v>21</v>
      </c>
      <c r="B16" s="8" t="s">
        <v>235</v>
      </c>
      <c r="C16" s="17"/>
      <c r="D16" s="17"/>
      <c r="E16" s="17"/>
      <c r="F16" s="5"/>
      <c r="G16" s="5"/>
      <c r="H16" s="5"/>
      <c r="I16" s="17">
        <f>C16*F16+D16*G16+E16*H16</f>
        <v>0</v>
      </c>
    </row>
    <row r="17" spans="1:9" x14ac:dyDescent="0.25">
      <c r="A17" s="3" t="s">
        <v>13</v>
      </c>
      <c r="B17" s="13" t="s">
        <v>236</v>
      </c>
      <c r="C17" s="17"/>
      <c r="D17" s="17"/>
      <c r="E17" s="17"/>
      <c r="F17" s="5"/>
      <c r="G17" s="5"/>
      <c r="H17" s="5"/>
      <c r="I17" s="17">
        <f>C17*F17+D17*G17+E17*H17</f>
        <v>0</v>
      </c>
    </row>
    <row r="18" spans="1:9" x14ac:dyDescent="0.25">
      <c r="A18" s="3" t="s">
        <v>14</v>
      </c>
      <c r="B18" s="8" t="s">
        <v>237</v>
      </c>
      <c r="C18" s="19"/>
      <c r="D18" s="19"/>
      <c r="E18" s="17"/>
      <c r="F18" s="6"/>
      <c r="G18" s="6"/>
      <c r="H18" s="5"/>
      <c r="I18" s="17">
        <f>E18*H18</f>
        <v>0</v>
      </c>
    </row>
    <row r="19" spans="1:9" x14ac:dyDescent="0.25">
      <c r="A19" s="3" t="s">
        <v>15</v>
      </c>
      <c r="B19" s="13" t="s">
        <v>238</v>
      </c>
      <c r="C19" s="20"/>
      <c r="D19" s="20"/>
      <c r="E19" s="17"/>
      <c r="F19" s="5"/>
      <c r="G19" s="5"/>
      <c r="H19" s="5"/>
      <c r="I19" s="17">
        <f>C19*F19+D19*G19+E19*H19</f>
        <v>0</v>
      </c>
    </row>
    <row r="20" spans="1:9" x14ac:dyDescent="0.25">
      <c r="A20" s="3" t="s">
        <v>16</v>
      </c>
      <c r="B20" s="8" t="s">
        <v>239</v>
      </c>
      <c r="C20" s="19"/>
      <c r="D20" s="19"/>
      <c r="E20" s="17"/>
      <c r="F20" s="6"/>
      <c r="G20" s="6"/>
      <c r="H20" s="8"/>
      <c r="I20" s="17">
        <f>E20*H20</f>
        <v>0</v>
      </c>
    </row>
    <row r="21" spans="1:9" x14ac:dyDescent="0.25">
      <c r="A21" s="3" t="s">
        <v>17</v>
      </c>
      <c r="B21" s="13" t="s">
        <v>240</v>
      </c>
      <c r="C21" s="20">
        <f>C24+C25+C26+C27+C28+C29</f>
        <v>0</v>
      </c>
      <c r="D21" s="20">
        <f>D24+D25+D26+D27+D28+D29</f>
        <v>0</v>
      </c>
      <c r="E21" s="17">
        <f>E24+E25+E26+E27+E28+E29</f>
        <v>0</v>
      </c>
      <c r="F21" s="6"/>
      <c r="G21" s="6"/>
      <c r="H21" s="6"/>
      <c r="I21" s="17">
        <f>I24+I25+I26+I27+I28+I29</f>
        <v>0</v>
      </c>
    </row>
    <row r="22" spans="1:9" x14ac:dyDescent="0.25">
      <c r="A22" s="3" t="s">
        <v>22</v>
      </c>
      <c r="B22" s="8" t="s">
        <v>241</v>
      </c>
      <c r="C22" s="17"/>
      <c r="D22" s="17"/>
      <c r="E22" s="17"/>
      <c r="F22" s="5"/>
      <c r="G22" s="5"/>
      <c r="H22" s="5"/>
      <c r="I22" s="17">
        <f>C22*F22+D22*G22+E22*H22</f>
        <v>0</v>
      </c>
    </row>
    <row r="23" spans="1:9" x14ac:dyDescent="0.25">
      <c r="A23" s="3" t="s">
        <v>23</v>
      </c>
      <c r="B23" s="8" t="s">
        <v>242</v>
      </c>
      <c r="C23" s="17"/>
      <c r="D23" s="17"/>
      <c r="E23" s="17"/>
      <c r="F23" s="8"/>
      <c r="G23" s="8"/>
      <c r="H23" s="8"/>
      <c r="I23" s="17">
        <f t="shared" ref="I23:I27" si="3">C23*F23+D23*G23+E23*H23</f>
        <v>0</v>
      </c>
    </row>
    <row r="24" spans="1:9" x14ac:dyDescent="0.25">
      <c r="A24" s="3" t="s">
        <v>24</v>
      </c>
      <c r="B24" s="8" t="s">
        <v>243</v>
      </c>
      <c r="C24" s="17"/>
      <c r="D24" s="17"/>
      <c r="E24" s="17"/>
      <c r="F24" s="5"/>
      <c r="G24" s="5"/>
      <c r="H24" s="5"/>
      <c r="I24" s="17">
        <f t="shared" si="3"/>
        <v>0</v>
      </c>
    </row>
    <row r="25" spans="1:9" x14ac:dyDescent="0.25">
      <c r="A25" s="3" t="s">
        <v>25</v>
      </c>
      <c r="B25" s="8" t="s">
        <v>244</v>
      </c>
      <c r="C25" s="17"/>
      <c r="D25" s="17"/>
      <c r="E25" s="17"/>
      <c r="F25" s="5"/>
      <c r="G25" s="5"/>
      <c r="H25" s="5"/>
      <c r="I25" s="17">
        <f t="shared" si="3"/>
        <v>0</v>
      </c>
    </row>
    <row r="26" spans="1:9" x14ac:dyDescent="0.25">
      <c r="A26" s="3" t="s">
        <v>26</v>
      </c>
      <c r="B26" s="8" t="s">
        <v>245</v>
      </c>
      <c r="C26" s="17"/>
      <c r="D26" s="17"/>
      <c r="E26" s="17"/>
      <c r="F26" s="5"/>
      <c r="G26" s="5"/>
      <c r="H26" s="5"/>
      <c r="I26" s="17">
        <f t="shared" si="3"/>
        <v>0</v>
      </c>
    </row>
    <row r="27" spans="1:9" x14ac:dyDescent="0.25">
      <c r="A27" s="3" t="s">
        <v>27</v>
      </c>
      <c r="B27" s="8" t="s">
        <v>246</v>
      </c>
      <c r="C27" s="17"/>
      <c r="D27" s="17"/>
      <c r="E27" s="17"/>
      <c r="F27" s="5"/>
      <c r="G27" s="5"/>
      <c r="H27" s="5"/>
      <c r="I27" s="17">
        <f t="shared" si="3"/>
        <v>0</v>
      </c>
    </row>
    <row r="28" spans="1:9" x14ac:dyDescent="0.25">
      <c r="A28" s="3" t="s">
        <v>28</v>
      </c>
      <c r="B28" s="8" t="s">
        <v>247</v>
      </c>
      <c r="C28" s="17"/>
      <c r="D28" s="17"/>
      <c r="E28" s="17"/>
      <c r="F28" s="5"/>
      <c r="G28" s="5"/>
      <c r="H28" s="5"/>
      <c r="I28" s="17">
        <f>C28*F28+D28*G28+E28*H28</f>
        <v>0</v>
      </c>
    </row>
    <row r="29" spans="1:9" x14ac:dyDescent="0.25">
      <c r="A29" s="3" t="s">
        <v>29</v>
      </c>
      <c r="B29" s="8" t="s">
        <v>248</v>
      </c>
      <c r="C29" s="18"/>
      <c r="D29" s="18"/>
      <c r="E29" s="18"/>
      <c r="F29" s="12"/>
      <c r="G29" s="12"/>
      <c r="H29" s="12"/>
      <c r="I29" s="18"/>
    </row>
    <row r="30" spans="1:9" x14ac:dyDescent="0.25">
      <c r="A30" s="3" t="s">
        <v>30</v>
      </c>
      <c r="B30" s="14" t="s">
        <v>249</v>
      </c>
      <c r="C30" s="17"/>
      <c r="D30" s="17"/>
      <c r="E30" s="17"/>
      <c r="F30" s="5"/>
      <c r="G30" s="5"/>
      <c r="H30" s="5"/>
      <c r="I30" s="17">
        <f>C30*F30+D30*G30+E30*H30</f>
        <v>0</v>
      </c>
    </row>
    <row r="31" spans="1:9" x14ac:dyDescent="0.25">
      <c r="A31" s="3" t="s">
        <v>31</v>
      </c>
      <c r="B31" s="13" t="s">
        <v>250</v>
      </c>
      <c r="C31" s="17">
        <f>C33+C34+C35</f>
        <v>0</v>
      </c>
      <c r="D31" s="17">
        <f t="shared" ref="D31" si="4">D33+D34+D35</f>
        <v>0</v>
      </c>
      <c r="E31" s="17">
        <f>E33+E34+E35</f>
        <v>0</v>
      </c>
      <c r="F31" s="6"/>
      <c r="G31" s="6"/>
      <c r="H31" s="6"/>
      <c r="I31" s="17">
        <f>I33+I34+I35</f>
        <v>0</v>
      </c>
    </row>
    <row r="32" spans="1:9" x14ac:dyDescent="0.25">
      <c r="A32" s="3" t="s">
        <v>32</v>
      </c>
      <c r="B32" s="8" t="s">
        <v>251</v>
      </c>
      <c r="C32" s="18"/>
      <c r="D32" s="19"/>
      <c r="E32" s="19"/>
      <c r="F32" s="12"/>
      <c r="G32" s="6"/>
      <c r="H32" s="6"/>
      <c r="I32" s="18"/>
    </row>
    <row r="33" spans="1:9" x14ac:dyDescent="0.25">
      <c r="A33" s="3" t="s">
        <v>33</v>
      </c>
      <c r="B33" s="8" t="s">
        <v>252</v>
      </c>
      <c r="C33" s="17"/>
      <c r="D33" s="17"/>
      <c r="E33" s="17"/>
      <c r="F33" s="6"/>
      <c r="G33" s="5"/>
      <c r="H33" s="5"/>
      <c r="I33" s="17">
        <f>D33*G33+E33*H33</f>
        <v>0</v>
      </c>
    </row>
    <row r="34" spans="1:9" x14ac:dyDescent="0.25">
      <c r="A34" s="3" t="s">
        <v>34</v>
      </c>
      <c r="B34" s="8" t="s">
        <v>253</v>
      </c>
      <c r="C34" s="17"/>
      <c r="D34" s="17"/>
      <c r="E34" s="17"/>
      <c r="F34" s="6"/>
      <c r="G34" s="5"/>
      <c r="H34" s="5"/>
      <c r="I34" s="17">
        <f>D34*G34+E34*H34</f>
        <v>0</v>
      </c>
    </row>
    <row r="35" spans="1:9" x14ac:dyDescent="0.25">
      <c r="A35" s="3" t="s">
        <v>35</v>
      </c>
      <c r="B35" s="15" t="s">
        <v>254</v>
      </c>
      <c r="C35" s="17">
        <f>C36+C37+C38</f>
        <v>0</v>
      </c>
      <c r="D35" s="17">
        <f>D36+D37+D38</f>
        <v>0</v>
      </c>
      <c r="E35" s="17">
        <f>E36+E37+E38</f>
        <v>0</v>
      </c>
      <c r="F35" s="6"/>
      <c r="G35" s="6"/>
      <c r="H35" s="6"/>
      <c r="I35" s="17">
        <f>I36+I37+I38</f>
        <v>0</v>
      </c>
    </row>
    <row r="36" spans="1:9" x14ac:dyDescent="0.25">
      <c r="A36" s="3" t="s">
        <v>36</v>
      </c>
      <c r="B36" s="8" t="s">
        <v>255</v>
      </c>
      <c r="C36" s="17"/>
      <c r="D36" s="17"/>
      <c r="E36" s="17"/>
      <c r="F36" s="5"/>
      <c r="G36" s="5"/>
      <c r="H36" s="5"/>
      <c r="I36" s="17">
        <f>C36*F36+D36*G36+E36*H36</f>
        <v>0</v>
      </c>
    </row>
    <row r="37" spans="1:9" x14ac:dyDescent="0.25">
      <c r="A37" s="3" t="s">
        <v>37</v>
      </c>
      <c r="B37" s="8" t="s">
        <v>256</v>
      </c>
      <c r="C37" s="17"/>
      <c r="D37" s="17"/>
      <c r="E37" s="17"/>
      <c r="F37" s="6"/>
      <c r="G37" s="5"/>
      <c r="H37" s="5"/>
      <c r="I37" s="17">
        <f>D37*G37+E37*H37</f>
        <v>0</v>
      </c>
    </row>
    <row r="38" spans="1:9" x14ac:dyDescent="0.25">
      <c r="A38" s="3" t="s">
        <v>38</v>
      </c>
      <c r="B38" s="8" t="s">
        <v>257</v>
      </c>
      <c r="C38" s="17"/>
      <c r="D38" s="17"/>
      <c r="E38" s="17"/>
      <c r="F38" s="6"/>
      <c r="G38" s="5"/>
      <c r="H38" s="5"/>
      <c r="I38" s="17">
        <f>D38*G38+E38*H38</f>
        <v>0</v>
      </c>
    </row>
    <row r="39" spans="1:9" x14ac:dyDescent="0.25">
      <c r="A39" s="3" t="s">
        <v>39</v>
      </c>
      <c r="B39" s="14" t="s">
        <v>258</v>
      </c>
      <c r="C39" s="17"/>
      <c r="D39" s="17"/>
      <c r="E39" s="17"/>
      <c r="F39" s="6"/>
      <c r="G39" s="5"/>
      <c r="H39" s="5"/>
      <c r="I39" s="17">
        <f>D39*G39+E39*H39</f>
        <v>0</v>
      </c>
    </row>
    <row r="40" spans="1:9" x14ac:dyDescent="0.25">
      <c r="A40" s="3" t="s">
        <v>41</v>
      </c>
      <c r="B40" s="13" t="s">
        <v>260</v>
      </c>
      <c r="C40" s="17">
        <f>C42++C43+C44+C45</f>
        <v>0</v>
      </c>
      <c r="D40" s="17">
        <f t="shared" ref="D40:E40" si="5">D42++D43+D44+D45</f>
        <v>0</v>
      </c>
      <c r="E40" s="17">
        <f t="shared" si="5"/>
        <v>0</v>
      </c>
      <c r="F40" s="6"/>
      <c r="G40" s="6"/>
      <c r="H40" s="6"/>
      <c r="I40" s="17">
        <f>I42+I43+I44+I45</f>
        <v>0</v>
      </c>
    </row>
    <row r="41" spans="1:9" x14ac:dyDescent="0.25">
      <c r="A41" s="3" t="s">
        <v>42</v>
      </c>
      <c r="B41" s="8" t="s">
        <v>261</v>
      </c>
      <c r="C41" s="18"/>
      <c r="D41" s="18"/>
      <c r="E41" s="18"/>
      <c r="F41" s="6"/>
      <c r="G41" s="6"/>
      <c r="H41" s="6"/>
      <c r="I41" s="18"/>
    </row>
    <row r="42" spans="1:9" x14ac:dyDescent="0.25">
      <c r="A42" s="3" t="s">
        <v>43</v>
      </c>
      <c r="B42" s="8" t="s">
        <v>262</v>
      </c>
      <c r="C42" s="17"/>
      <c r="D42" s="17"/>
      <c r="E42" s="17"/>
      <c r="F42" s="6"/>
      <c r="G42" s="6"/>
      <c r="H42" s="6"/>
      <c r="I42" s="17">
        <f>C42*F42+D42*G42+E42*H42</f>
        <v>0</v>
      </c>
    </row>
    <row r="43" spans="1:9" x14ac:dyDescent="0.25">
      <c r="A43" s="3" t="s">
        <v>44</v>
      </c>
      <c r="B43" s="8" t="s">
        <v>263</v>
      </c>
      <c r="C43" s="17"/>
      <c r="D43" s="17"/>
      <c r="E43" s="17"/>
      <c r="F43" s="6"/>
      <c r="G43" s="6"/>
      <c r="H43" s="6"/>
      <c r="I43" s="17">
        <f>C43*F43+D43*G43+E43*H43</f>
        <v>0</v>
      </c>
    </row>
    <row r="44" spans="1:9" x14ac:dyDescent="0.25">
      <c r="A44" s="3" t="s">
        <v>45</v>
      </c>
      <c r="B44" s="8" t="s">
        <v>264</v>
      </c>
      <c r="C44" s="17"/>
      <c r="D44" s="17"/>
      <c r="E44" s="17"/>
      <c r="F44" s="6"/>
      <c r="G44" s="6"/>
      <c r="H44" s="6"/>
      <c r="I44" s="17">
        <f>C44*F44+D44*G44+E44*H44</f>
        <v>0</v>
      </c>
    </row>
    <row r="45" spans="1:9" x14ac:dyDescent="0.25">
      <c r="A45" s="3" t="s">
        <v>46</v>
      </c>
      <c r="B45" s="8" t="s">
        <v>265</v>
      </c>
      <c r="C45" s="17"/>
      <c r="D45" s="17"/>
      <c r="E45" s="17"/>
      <c r="F45" s="6"/>
      <c r="G45" s="6"/>
      <c r="H45" s="6"/>
      <c r="I45" s="17">
        <f>C45*F45+D45*G45+E45*H45</f>
        <v>0</v>
      </c>
    </row>
    <row r="46" spans="1:9" x14ac:dyDescent="0.25">
      <c r="A46" s="3" t="s">
        <v>47</v>
      </c>
      <c r="B46" s="13" t="s">
        <v>266</v>
      </c>
      <c r="C46" s="17">
        <f>C47+C48+C50</f>
        <v>0</v>
      </c>
      <c r="D46" s="17">
        <f>D47+D48+D50</f>
        <v>0</v>
      </c>
      <c r="E46" s="17">
        <f>E47+E48+E50</f>
        <v>0</v>
      </c>
      <c r="F46" s="6"/>
      <c r="G46" s="6"/>
      <c r="H46" s="6"/>
      <c r="I46" s="17">
        <f>I47+I48+I50</f>
        <v>0</v>
      </c>
    </row>
    <row r="47" spans="1:9" x14ac:dyDescent="0.25">
      <c r="A47" s="3" t="s">
        <v>48</v>
      </c>
      <c r="B47" s="8" t="s">
        <v>267</v>
      </c>
      <c r="C47" s="17"/>
      <c r="D47" s="17"/>
      <c r="E47" s="17"/>
      <c r="F47" s="6"/>
      <c r="G47" s="6"/>
      <c r="H47" s="6"/>
      <c r="I47" s="17">
        <f>C47*F47+D47*G47+E47*H47</f>
        <v>0</v>
      </c>
    </row>
    <row r="48" spans="1:9" x14ac:dyDescent="0.25">
      <c r="A48" s="3" t="s">
        <v>49</v>
      </c>
      <c r="B48" s="8" t="s">
        <v>268</v>
      </c>
      <c r="C48" s="17"/>
      <c r="D48" s="17"/>
      <c r="E48" s="17"/>
      <c r="F48" s="6"/>
      <c r="G48" s="5"/>
      <c r="H48" s="5"/>
      <c r="I48" s="17">
        <f>D48*G48+E48*H48</f>
        <v>0</v>
      </c>
    </row>
    <row r="49" spans="1:9" x14ac:dyDescent="0.25">
      <c r="A49" s="3" t="s">
        <v>50</v>
      </c>
      <c r="B49" s="8" t="s">
        <v>269</v>
      </c>
      <c r="C49" s="18"/>
      <c r="D49" s="18"/>
      <c r="E49" s="18"/>
      <c r="F49" s="6"/>
      <c r="G49" s="12"/>
      <c r="H49" s="12"/>
      <c r="I49" s="18">
        <f>D49*G49+E49*H49</f>
        <v>0</v>
      </c>
    </row>
    <row r="50" spans="1:9" x14ac:dyDescent="0.25">
      <c r="A50" s="3" t="s">
        <v>51</v>
      </c>
      <c r="B50" s="5" t="s">
        <v>270</v>
      </c>
      <c r="C50" s="17"/>
      <c r="D50" s="17"/>
      <c r="E50" s="17"/>
      <c r="F50" s="6"/>
      <c r="G50" s="5"/>
      <c r="H50" s="5"/>
      <c r="I50" s="17">
        <f>D50*G50+E50*H50</f>
        <v>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5:I5"/>
    <mergeCell ref="A3:I3"/>
    <mergeCell ref="F6:H6"/>
    <mergeCell ref="F7"/>
    <mergeCell ref="G7"/>
    <mergeCell ref="H7"/>
    <mergeCell ref="I6:I7"/>
    <mergeCell ref="A6:B7"/>
    <mergeCell ref="C6:E6"/>
    <mergeCell ref="C7"/>
    <mergeCell ref="A4:K4"/>
    <mergeCell ref="D7"/>
    <mergeCell ref="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C16" sqref="C16"/>
    </sheetView>
  </sheetViews>
  <sheetFormatPr defaultRowHeight="15" x14ac:dyDescent="0.25"/>
  <cols>
    <col min="1" max="1" width="5" bestFit="1" customWidth="1"/>
    <col min="2" max="2" width="56" bestFit="1" customWidth="1"/>
    <col min="9" max="9" width="10.85546875" customWidth="1"/>
  </cols>
  <sheetData>
    <row r="1" spans="1:11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11" s="9" customFormat="1" x14ac:dyDescent="0.25">
      <c r="A2" s="30" t="s">
        <v>279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11" ht="69.95" customHeight="1" x14ac:dyDescent="0.25">
      <c r="A4" s="33" t="s">
        <v>117</v>
      </c>
      <c r="B4" s="34"/>
      <c r="C4" s="27" t="s">
        <v>1</v>
      </c>
      <c r="D4" s="31"/>
      <c r="E4" s="32"/>
      <c r="F4" s="27" t="s">
        <v>115</v>
      </c>
      <c r="G4" s="31"/>
      <c r="H4" s="32"/>
      <c r="I4" s="27" t="s">
        <v>111</v>
      </c>
    </row>
    <row r="5" spans="1:11" ht="69.95" customHeight="1" x14ac:dyDescent="0.25">
      <c r="A5" s="35"/>
      <c r="B5" s="36"/>
      <c r="C5" s="27" t="s">
        <v>6</v>
      </c>
      <c r="D5" s="27" t="s">
        <v>7</v>
      </c>
      <c r="E5" s="27" t="s">
        <v>8</v>
      </c>
      <c r="F5" s="27" t="s">
        <v>6</v>
      </c>
      <c r="G5" s="27" t="s">
        <v>7</v>
      </c>
      <c r="H5" s="27" t="s">
        <v>8</v>
      </c>
      <c r="I5" s="28"/>
    </row>
    <row r="6" spans="1:11" ht="15.75" x14ac:dyDescent="0.25">
      <c r="A6" s="1"/>
      <c r="B6" s="2"/>
      <c r="C6" s="3" t="s">
        <v>9</v>
      </c>
      <c r="D6" s="3" t="s">
        <v>10</v>
      </c>
      <c r="E6" s="3" t="s">
        <v>11</v>
      </c>
      <c r="F6" s="3" t="s">
        <v>20</v>
      </c>
      <c r="G6" s="3" t="s">
        <v>21</v>
      </c>
      <c r="H6" s="3" t="s">
        <v>13</v>
      </c>
      <c r="I6" s="3" t="s">
        <v>14</v>
      </c>
    </row>
    <row r="7" spans="1:11" x14ac:dyDescent="0.25">
      <c r="A7" s="10" t="s">
        <v>114</v>
      </c>
      <c r="B7" s="11"/>
      <c r="C7" s="40"/>
      <c r="D7" s="41"/>
      <c r="E7" s="41"/>
      <c r="F7" s="41"/>
      <c r="G7" s="41"/>
      <c r="H7" s="41"/>
      <c r="I7" s="42"/>
    </row>
    <row r="8" spans="1:11" x14ac:dyDescent="0.25">
      <c r="A8" s="3" t="s">
        <v>40</v>
      </c>
      <c r="B8" s="5" t="s">
        <v>259</v>
      </c>
      <c r="C8" s="17"/>
      <c r="D8" s="6"/>
      <c r="E8" s="6"/>
      <c r="F8" s="6"/>
      <c r="G8" s="6"/>
      <c r="H8" s="6"/>
      <c r="I8" s="17">
        <f>C8*F8+D8*G8+E8*H8</f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C7:I7"/>
    <mergeCell ref="E5"/>
    <mergeCell ref="A2:K2"/>
    <mergeCell ref="A3:I3"/>
    <mergeCell ref="A1:I1"/>
    <mergeCell ref="F4:H4"/>
    <mergeCell ref="F5"/>
    <mergeCell ref="G5"/>
    <mergeCell ref="H5"/>
    <mergeCell ref="I4:I5"/>
    <mergeCell ref="A4:B5"/>
    <mergeCell ref="C4:E4"/>
    <mergeCell ref="C5"/>
    <mergeCell ref="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J23" sqref="J23"/>
    </sheetView>
  </sheetViews>
  <sheetFormatPr defaultRowHeight="15" x14ac:dyDescent="0.25"/>
  <cols>
    <col min="1" max="1" width="5" bestFit="1" customWidth="1"/>
    <col min="2" max="2" width="104.85546875" customWidth="1"/>
    <col min="3" max="3" width="15.42578125" customWidth="1"/>
    <col min="4" max="4" width="11.42578125" customWidth="1"/>
    <col min="5" max="5" width="12.42578125" bestFit="1" customWidth="1"/>
    <col min="6" max="6" width="11.42578125" customWidth="1"/>
  </cols>
  <sheetData>
    <row r="1" spans="1:11" x14ac:dyDescent="0.25">
      <c r="A1" s="29"/>
      <c r="B1" s="29"/>
      <c r="C1" s="29"/>
      <c r="D1" s="29"/>
      <c r="E1" s="29"/>
      <c r="F1" s="29"/>
    </row>
    <row r="2" spans="1:11" s="9" customFormat="1" x14ac:dyDescent="0.25">
      <c r="A2" s="30" t="s">
        <v>279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9"/>
      <c r="B3" s="29"/>
      <c r="C3" s="29"/>
      <c r="D3" s="29"/>
      <c r="E3" s="29"/>
      <c r="F3" s="29"/>
    </row>
    <row r="4" spans="1:11" ht="69.95" customHeight="1" x14ac:dyDescent="0.25">
      <c r="A4" s="33" t="s">
        <v>112</v>
      </c>
      <c r="B4" s="34"/>
      <c r="C4" s="27" t="s">
        <v>1</v>
      </c>
      <c r="D4" s="27" t="s">
        <v>3</v>
      </c>
      <c r="E4" s="27" t="s">
        <v>111</v>
      </c>
      <c r="F4" s="27" t="s">
        <v>110</v>
      </c>
    </row>
    <row r="5" spans="1:11" ht="15.75" x14ac:dyDescent="0.25">
      <c r="A5" s="1"/>
      <c r="B5" s="2"/>
      <c r="C5" s="3" t="s">
        <v>9</v>
      </c>
      <c r="D5" s="3" t="s">
        <v>10</v>
      </c>
      <c r="E5" s="3" t="s">
        <v>11</v>
      </c>
      <c r="F5" s="3" t="s">
        <v>12</v>
      </c>
    </row>
    <row r="6" spans="1:11" x14ac:dyDescent="0.25">
      <c r="A6" s="3" t="s">
        <v>9</v>
      </c>
      <c r="B6" s="4" t="s">
        <v>271</v>
      </c>
      <c r="C6" s="17">
        <f>'C 80.00.a'!C10+'C 80.00.a'!D10+'C 80.00.a'!E10+'C 80.00.a'!F10+'C 80.00.b'!C9</f>
        <v>0</v>
      </c>
      <c r="D6" s="17">
        <f>'C 80.00.a'!K10+'C 80.00.b'!K9</f>
        <v>0</v>
      </c>
      <c r="E6" s="18"/>
      <c r="F6" s="6"/>
    </row>
    <row r="7" spans="1:11" x14ac:dyDescent="0.25">
      <c r="A7" s="3" t="s">
        <v>10</v>
      </c>
      <c r="B7" s="5" t="s">
        <v>119</v>
      </c>
      <c r="C7" s="17">
        <f>'C 80.00.a'!C11+'C 80.00.a'!D11+'C 80.00.a'!E11+'C 80.00.a'!F11</f>
        <v>0</v>
      </c>
      <c r="D7" s="17">
        <f>'C 80.00.a'!K11</f>
        <v>0</v>
      </c>
      <c r="E7" s="18"/>
      <c r="F7" s="6"/>
    </row>
    <row r="8" spans="1:11" x14ac:dyDescent="0.25">
      <c r="A8" s="3" t="s">
        <v>11</v>
      </c>
      <c r="B8" s="5" t="s">
        <v>125</v>
      </c>
      <c r="C8" s="17">
        <f>'C 80.00.a'!F17</f>
        <v>0</v>
      </c>
      <c r="D8" s="17">
        <f>'C 80.00.a'!K17</f>
        <v>0</v>
      </c>
      <c r="E8" s="18"/>
      <c r="F8" s="6"/>
    </row>
    <row r="9" spans="1:11" x14ac:dyDescent="0.25">
      <c r="A9" s="3" t="s">
        <v>12</v>
      </c>
      <c r="B9" s="5" t="s">
        <v>173</v>
      </c>
      <c r="C9" s="17">
        <f>'C 80.00.a'!C65+'C 80.00.a'!D65+'C 80.00.a'!E65</f>
        <v>0</v>
      </c>
      <c r="D9" s="17">
        <f>'C 80.00.a'!K65</f>
        <v>0</v>
      </c>
      <c r="E9" s="18"/>
      <c r="F9" s="6"/>
    </row>
    <row r="10" spans="1:11" x14ac:dyDescent="0.25">
      <c r="A10" s="3" t="s">
        <v>18</v>
      </c>
      <c r="B10" s="5" t="s">
        <v>179</v>
      </c>
      <c r="C10" s="17">
        <f>'C 80.00.a'!C71+'C 80.00.a'!D71+'C 80.00.a'!E71</f>
        <v>0</v>
      </c>
      <c r="D10" s="17">
        <f>'C 80.00.a'!K71</f>
        <v>0</v>
      </c>
      <c r="E10" s="18"/>
      <c r="F10" s="6"/>
    </row>
    <row r="11" spans="1:11" x14ac:dyDescent="0.25">
      <c r="A11" s="3" t="s">
        <v>19</v>
      </c>
      <c r="B11" s="5" t="s">
        <v>202</v>
      </c>
      <c r="C11" s="17">
        <f>'C 80.00.a'!C94+'C 80.00.a'!D94+'C 80.00.a'!E94</f>
        <v>0</v>
      </c>
      <c r="D11" s="17">
        <f>'C 80.00.a'!K94</f>
        <v>0</v>
      </c>
      <c r="E11" s="18"/>
      <c r="F11" s="6"/>
    </row>
    <row r="12" spans="1:11" x14ac:dyDescent="0.25">
      <c r="A12" s="3" t="s">
        <v>20</v>
      </c>
      <c r="B12" s="5" t="s">
        <v>208</v>
      </c>
      <c r="C12" s="20">
        <f>'C 80.00.a'!C100+'C 80.00.a'!D100+'C 80.00.a'!E100</f>
        <v>0</v>
      </c>
      <c r="D12" s="17">
        <f>'C 80.00.a'!K100</f>
        <v>0</v>
      </c>
      <c r="E12" s="18"/>
      <c r="F12" s="6"/>
    </row>
    <row r="13" spans="1:11" x14ac:dyDescent="0.25">
      <c r="A13" s="3" t="s">
        <v>13</v>
      </c>
      <c r="B13" s="5" t="s">
        <v>214</v>
      </c>
      <c r="C13" s="20">
        <f>'C 80.00.a'!C101+'C 80.00.a'!D101+'C 80.00.a'!E101</f>
        <v>0</v>
      </c>
      <c r="D13" s="17">
        <f>'C 80.00.a'!K101</f>
        <v>0</v>
      </c>
      <c r="E13" s="18"/>
      <c r="F13" s="6"/>
    </row>
    <row r="14" spans="1:11" x14ac:dyDescent="0.25">
      <c r="A14" s="3" t="s">
        <v>14</v>
      </c>
      <c r="B14" s="5" t="s">
        <v>215</v>
      </c>
      <c r="C14" s="17">
        <f>'C 80.00.a'!C102+'C 80.00.a'!D102+'C 80.00.a'!E102</f>
        <v>0</v>
      </c>
      <c r="D14" s="17">
        <f>'C 80.00.a'!K102</f>
        <v>0</v>
      </c>
      <c r="E14" s="18"/>
      <c r="F14" s="6"/>
    </row>
    <row r="15" spans="1:11" x14ac:dyDescent="0.25">
      <c r="A15" s="3" t="s">
        <v>15</v>
      </c>
      <c r="B15" s="5" t="s">
        <v>222</v>
      </c>
      <c r="C15" s="17">
        <f>'C 80.00.a'!C109+'C 80.00.a'!D109+'C 80.00.a'!E109</f>
        <v>0</v>
      </c>
      <c r="D15" s="17">
        <f>'C 80.00.a'!K109</f>
        <v>0</v>
      </c>
      <c r="E15" s="18"/>
      <c r="F15" s="6"/>
    </row>
    <row r="16" spans="1:11" x14ac:dyDescent="0.25">
      <c r="A16" s="3" t="s">
        <v>16</v>
      </c>
      <c r="B16" s="4" t="s">
        <v>272</v>
      </c>
      <c r="C16" s="20">
        <f>C17+C18+C19+C20+C21+C22+C23+C24+C25</f>
        <v>0</v>
      </c>
      <c r="D16" s="18"/>
      <c r="E16" s="17">
        <f>E17+E18+E19+E20+E21+E22+E23+E24+E25</f>
        <v>0</v>
      </c>
      <c r="F16" s="6"/>
    </row>
    <row r="17" spans="1:6" x14ac:dyDescent="0.25">
      <c r="A17" s="3" t="s">
        <v>17</v>
      </c>
      <c r="B17" s="5" t="s">
        <v>229</v>
      </c>
      <c r="C17" s="20">
        <f>'C 81.00.a'!C10+'C 81.00.a'!D10+'C 81.00.a'!E10</f>
        <v>0</v>
      </c>
      <c r="D17" s="18"/>
      <c r="E17" s="17">
        <f>'C 81.00.a'!I10</f>
        <v>0</v>
      </c>
      <c r="F17" s="6"/>
    </row>
    <row r="18" spans="1:6" x14ac:dyDescent="0.25">
      <c r="A18" s="3" t="s">
        <v>22</v>
      </c>
      <c r="B18" s="5" t="s">
        <v>234</v>
      </c>
      <c r="C18" s="20">
        <f>'C 81.00.a'!C15+'C 81.00.a'!D15+'C 81.00.a'!E15</f>
        <v>0</v>
      </c>
      <c r="D18" s="18"/>
      <c r="E18" s="17">
        <f>'C 81.00.a'!I15</f>
        <v>0</v>
      </c>
      <c r="F18" s="6"/>
    </row>
    <row r="19" spans="1:6" x14ac:dyDescent="0.25">
      <c r="A19" s="3" t="s">
        <v>23</v>
      </c>
      <c r="B19" s="5" t="s">
        <v>240</v>
      </c>
      <c r="C19" s="20">
        <f>'C 81.00.a'!C21+'C 81.00.a'!D21+'C 81.00.a'!E21-'C 81.00.a'!C23-'C 81.00.a'!D23-'C 81.00.a'!E23</f>
        <v>0</v>
      </c>
      <c r="D19" s="18"/>
      <c r="E19" s="17">
        <f>'C 81.00.a'!I21-'C 81.00.a'!I23</f>
        <v>0</v>
      </c>
      <c r="F19" s="6"/>
    </row>
    <row r="20" spans="1:6" x14ac:dyDescent="0.25">
      <c r="A20" s="3" t="s">
        <v>24</v>
      </c>
      <c r="B20" s="5" t="s">
        <v>273</v>
      </c>
      <c r="C20" s="20">
        <f>'C 81.00.a'!C23+'C 81.00.a'!D23+'C 81.00.a'!E23+'C 81.00.a'!C36+'C 81.00.a'!D36+'C 81.00.a'!E36</f>
        <v>0</v>
      </c>
      <c r="D20" s="18"/>
      <c r="E20" s="17">
        <f>'C 81.00.a'!I23+'C 81.00.a'!I36</f>
        <v>0</v>
      </c>
      <c r="F20" s="6"/>
    </row>
    <row r="21" spans="1:6" x14ac:dyDescent="0.25">
      <c r="A21" s="3" t="s">
        <v>25</v>
      </c>
      <c r="B21" s="5" t="s">
        <v>274</v>
      </c>
      <c r="C21" s="20">
        <f>'C 81.00.a'!C30+'C 81.00.a'!D30+'C 81.00.a'!E30</f>
        <v>0</v>
      </c>
      <c r="D21" s="18"/>
      <c r="E21" s="17">
        <f>'C 81.00.a'!I30</f>
        <v>0</v>
      </c>
      <c r="F21" s="6"/>
    </row>
    <row r="22" spans="1:6" x14ac:dyDescent="0.25">
      <c r="A22" s="3" t="s">
        <v>26</v>
      </c>
      <c r="B22" s="5" t="s">
        <v>275</v>
      </c>
      <c r="C22" s="20">
        <f>'C 81.00.a'!C31+'C 81.00.a'!D31+'C 81.00.a'!E31-'C 81.00.a'!C36-'C 81.00.a'!D36-'C 81.00.a'!E36</f>
        <v>0</v>
      </c>
      <c r="D22" s="18"/>
      <c r="E22" s="17">
        <f>'C 81.00.a'!I31-'C 81.00.a'!I36</f>
        <v>0</v>
      </c>
      <c r="F22" s="6"/>
    </row>
    <row r="23" spans="1:6" x14ac:dyDescent="0.25">
      <c r="A23" s="3" t="s">
        <v>27</v>
      </c>
      <c r="B23" s="5" t="s">
        <v>276</v>
      </c>
      <c r="C23" s="20">
        <f>'C 81.00.a'!C39+'C 81.00.a'!D39+'C 81.00.a'!E39</f>
        <v>0</v>
      </c>
      <c r="D23" s="18"/>
      <c r="E23" s="17">
        <f>'C 81.00.a'!I39</f>
        <v>0</v>
      </c>
      <c r="F23" s="6"/>
    </row>
    <row r="24" spans="1:6" x14ac:dyDescent="0.25">
      <c r="A24" s="3" t="s">
        <v>28</v>
      </c>
      <c r="B24" s="5" t="s">
        <v>260</v>
      </c>
      <c r="C24" s="20">
        <f>'C 81.00.a'!C40+'C 81.00.a'!D40+'C 81.00.a'!E40</f>
        <v>0</v>
      </c>
      <c r="D24" s="18"/>
      <c r="E24" s="17">
        <f>'C 81.00.a'!I40</f>
        <v>0</v>
      </c>
      <c r="F24" s="6"/>
    </row>
    <row r="25" spans="1:6" x14ac:dyDescent="0.25">
      <c r="A25" s="3" t="s">
        <v>29</v>
      </c>
      <c r="B25" s="5" t="s">
        <v>277</v>
      </c>
      <c r="C25" s="20">
        <f>'C 81.00.a'!C46+'C 81.00.a'!D46+'C 81.00.a'!E46+'C 81.00.b'!C8</f>
        <v>0</v>
      </c>
      <c r="D25" s="18"/>
      <c r="E25" s="17">
        <f>'C 81.00.a'!I46+'C 81.00.b'!I8</f>
        <v>0</v>
      </c>
      <c r="F25" s="6"/>
    </row>
    <row r="26" spans="1:6" x14ac:dyDescent="0.25">
      <c r="A26" s="3" t="s">
        <v>30</v>
      </c>
      <c r="B26" s="5" t="s">
        <v>278</v>
      </c>
      <c r="C26" s="6"/>
      <c r="D26" s="6"/>
      <c r="E26" s="6"/>
      <c r="F26" s="22" t="e">
        <f>E16/D6</f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F4"/>
    <mergeCell ref="A3:F3"/>
    <mergeCell ref="A1:F1"/>
    <mergeCell ref="A4:B4"/>
    <mergeCell ref="C4"/>
    <mergeCell ref="D4"/>
    <mergeCell ref="E4"/>
    <mergeCell ref="A2:K2"/>
  </mergeCells>
  <pageMargins left="0.7" right="0.7" top="0.75" bottom="0.75" header="0.3" footer="0.3"/>
  <ignoredErrors>
    <ignoredError sqref="F2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24" sqref="F24"/>
    </sheetView>
  </sheetViews>
  <sheetFormatPr defaultRowHeight="15" x14ac:dyDescent="0.25"/>
  <cols>
    <col min="1" max="1" width="5" bestFit="1" customWidth="1"/>
    <col min="2" max="2" width="37" bestFit="1" customWidth="1"/>
    <col min="3" max="3" width="10.85546875" customWidth="1"/>
    <col min="4" max="6" width="10.5703125" customWidth="1"/>
  </cols>
  <sheetData>
    <row r="1" spans="1:11" x14ac:dyDescent="0.25">
      <c r="A1" s="29"/>
      <c r="B1" s="29"/>
      <c r="C1" s="29"/>
      <c r="D1" s="29"/>
      <c r="E1" s="29"/>
      <c r="F1" s="29"/>
    </row>
    <row r="2" spans="1:11" s="9" customFormat="1" x14ac:dyDescent="0.25">
      <c r="A2" s="30" t="s">
        <v>279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29"/>
      <c r="B3" s="29"/>
      <c r="C3" s="29"/>
      <c r="D3" s="29"/>
      <c r="E3" s="29"/>
      <c r="F3" s="29"/>
    </row>
    <row r="4" spans="1:11" ht="69.95" customHeight="1" x14ac:dyDescent="0.25">
      <c r="A4" s="33" t="s">
        <v>113</v>
      </c>
      <c r="B4" s="34"/>
      <c r="C4" s="27" t="s">
        <v>1</v>
      </c>
      <c r="D4" s="27" t="s">
        <v>3</v>
      </c>
      <c r="E4" s="27" t="s">
        <v>111</v>
      </c>
      <c r="F4" s="27" t="s">
        <v>110</v>
      </c>
    </row>
    <row r="5" spans="1:11" ht="15.75" x14ac:dyDescent="0.25">
      <c r="A5" s="1"/>
      <c r="B5" s="2"/>
      <c r="C5" s="3" t="s">
        <v>9</v>
      </c>
      <c r="D5" s="3" t="s">
        <v>10</v>
      </c>
      <c r="E5" s="3" t="s">
        <v>11</v>
      </c>
      <c r="F5" s="3" t="s">
        <v>12</v>
      </c>
    </row>
    <row r="6" spans="1:11" x14ac:dyDescent="0.25">
      <c r="A6" s="25" t="s">
        <v>109</v>
      </c>
      <c r="B6" s="26"/>
      <c r="C6" s="40"/>
      <c r="D6" s="41"/>
      <c r="E6" s="41"/>
      <c r="F6" s="42"/>
    </row>
    <row r="7" spans="1:11" x14ac:dyDescent="0.25">
      <c r="A7" s="3" t="s">
        <v>21</v>
      </c>
      <c r="B7" s="5" t="s">
        <v>209</v>
      </c>
      <c r="C7" s="17">
        <f>'C 80.00.b'!C9</f>
        <v>0</v>
      </c>
      <c r="D7" s="17">
        <f>'C 80.00.b'!K9</f>
        <v>0</v>
      </c>
      <c r="E7" s="12"/>
      <c r="F7" s="6"/>
    </row>
  </sheetData>
  <sheetProtection formatCells="0" formatColumns="0" formatRows="0" insertColumns="0" insertRows="0" insertHyperlinks="0" deleteColumns="0" deleteRows="0" sort="0" autoFilter="0" pivotTables="0"/>
  <mergeCells count="9">
    <mergeCell ref="C6:F6"/>
    <mergeCell ref="A3:F3"/>
    <mergeCell ref="A1:F1"/>
    <mergeCell ref="A4:B4"/>
    <mergeCell ref="C4"/>
    <mergeCell ref="D4"/>
    <mergeCell ref="E4"/>
    <mergeCell ref="F4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 80.00.a</vt:lpstr>
      <vt:lpstr>C 80.00.b</vt:lpstr>
      <vt:lpstr>C 81.00.a</vt:lpstr>
      <vt:lpstr>C 81.00.b</vt:lpstr>
      <vt:lpstr>C 84.00.a</vt:lpstr>
      <vt:lpstr>C 84.00.b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FBA BATEDIS 2</dc:title>
  <dc:subject>Ver.1.2.</dc:subject>
  <dc:creator>Agencija za bankarstvo FBA</dc:creator>
  <cp:keywords/>
  <dc:description>File je kreiran na osnovu XBRL specifikacija</dc:description>
  <cp:lastModifiedBy>edis.kusturica</cp:lastModifiedBy>
  <dcterms:created xsi:type="dcterms:W3CDTF">2022-01-10T09:44:03Z</dcterms:created>
  <dcterms:modified xsi:type="dcterms:W3CDTF">2022-01-27T07:18:52Z</dcterms:modified>
  <cp:category>XBRL</cp:category>
</cp:coreProperties>
</file>