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0D84E25-6DF9-41F1-B559-94ADD94FD08D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Pregled grafikona" sheetId="80" r:id="rId1"/>
    <sheet name="Grafikon 1" sheetId="89" r:id="rId2"/>
    <sheet name="Grafikon 2" sheetId="90" r:id="rId3"/>
    <sheet name="Grafikon 3" sheetId="91" r:id="rId4"/>
    <sheet name="Grafikon 4" sheetId="55" r:id="rId5"/>
    <sheet name="Grafikon 5" sheetId="2" r:id="rId6"/>
    <sheet name="Grafikon 6" sheetId="3" r:id="rId7"/>
    <sheet name="Grafikon 7" sheetId="79" r:id="rId8"/>
    <sheet name="Grafikon 8" sheetId="4" r:id="rId9"/>
    <sheet name="Grafikon 9" sheetId="5" r:id="rId10"/>
    <sheet name="Grafikon 10" sheetId="6" r:id="rId11"/>
    <sheet name="Grafikon 11" sheetId="7" r:id="rId12"/>
    <sheet name="Grafikon 12" sheetId="8" r:id="rId13"/>
    <sheet name="Grafikon 13" sheetId="9" r:id="rId14"/>
    <sheet name="Grafikon 14" sheetId="81" r:id="rId15"/>
    <sheet name="Grafikon 15" sheetId="82" r:id="rId16"/>
    <sheet name="Grafikon 16" sheetId="86" r:id="rId17"/>
    <sheet name="Grafikon 17" sheetId="87" r:id="rId18"/>
    <sheet name="Grafikon 18" sheetId="88" r:id="rId19"/>
    <sheet name="Grafikon 19" sheetId="92" r:id="rId20"/>
    <sheet name="Grafikon 20" sheetId="93" r:id="rId21"/>
  </sheets>
  <definedNames>
    <definedName name="_Hlk24466834" localSheetId="9">'Grafikon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93" l="1"/>
  <c r="I10" i="92"/>
  <c r="F10" i="92"/>
  <c r="I9" i="92"/>
  <c r="F9" i="92"/>
  <c r="H7" i="8"/>
  <c r="I8" i="93" l="1"/>
  <c r="G12" i="93"/>
  <c r="E12" i="93"/>
  <c r="D12" i="93"/>
  <c r="I10" i="93"/>
  <c r="I11" i="93"/>
  <c r="F10" i="93"/>
  <c r="F11" i="93"/>
  <c r="F8" i="93"/>
  <c r="I9" i="93" l="1"/>
  <c r="I12" i="93" s="1"/>
  <c r="F9" i="93"/>
  <c r="F12" i="93" s="1"/>
  <c r="H9" i="6" l="1"/>
  <c r="E10" i="88"/>
  <c r="D10" i="88"/>
  <c r="E12" i="87"/>
  <c r="D12" i="87"/>
  <c r="E13" i="82" l="1"/>
  <c r="D13" i="82"/>
  <c r="D7" i="8"/>
  <c r="E7" i="8"/>
  <c r="F7" i="8"/>
  <c r="G7" i="8"/>
  <c r="G9" i="6"/>
  <c r="F9" i="6"/>
  <c r="E9" i="6"/>
  <c r="D9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<sst xmlns="http://schemas.openxmlformats.org/spreadsheetml/2006/main" count="496" uniqueCount="227">
  <si>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</si>
  <si>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</si>
  <si>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</si>
  <si>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</si>
  <si>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</si>
  <si>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</si>
  <si>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</si>
  <si>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</si>
  <si>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</si>
  <si>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</si>
  <si>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</si>
  <si>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</si>
  <si>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</si>
  <si>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</si>
  <si>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</si>
  <si>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</si>
  <si>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</si>
  <si>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</si>
  <si>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</si>
  <si>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</si>
  <si>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</si>
  <si>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</si>
  <si>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</si>
  <si>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</si>
  <si>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</si>
  <si>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</si>
  <si>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</si>
  <si>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</si>
  <si>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</si>
  <si>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</si>
  <si>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</si>
  <si>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</si>
  <si>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</si>
  <si>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</si>
  <si>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</si>
  <si>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</si>
  <si>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</si>
  <si>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</si>
  <si>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</si>
  <si>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Italija</t>
  </si>
  <si>
    <t>12/2017</t>
  </si>
  <si>
    <t>12/2018</t>
  </si>
  <si>
    <t>12/2019</t>
  </si>
  <si>
    <t>12/2020</t>
  </si>
  <si>
    <t>Kategorije</t>
  </si>
  <si>
    <t>3</t>
  </si>
  <si>
    <t>4</t>
  </si>
  <si>
    <t>5</t>
  </si>
  <si>
    <t>6</t>
  </si>
  <si>
    <t>Zemlja</t>
  </si>
  <si>
    <t>BiH</t>
  </si>
  <si>
    <t>Ostale države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</si>
  <si>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</si>
  <si>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</si>
  <si>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</si>
  <si>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</si>
  <si>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</si>
  <si>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</si>
  <si>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</si>
  <si>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</si>
  <si>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</si>
  <si>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</si>
  <si>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</si>
  <si>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</si>
  <si>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</si>
  <si>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</si>
  <si>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</si>
  <si>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</si>
  <si>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</si>
  <si>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</si>
  <si>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</si>
  <si>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</si>
  <si>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</si>
  <si>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</si>
  <si>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</si>
  <si>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</si>
  <si>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</si>
  <si>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</si>
  <si>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</si>
  <si>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</si>
  <si>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</si>
  <si>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</si>
  <si>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</si>
  <si>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</si>
  <si>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</si>
  <si>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</si>
  <si>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</si>
  <si>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</si>
  <si>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</si>
  <si>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</si>
  <si>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</si>
  <si>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</si>
  <si>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</si>
  <si>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</si>
  <si>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</si>
  <si>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</si>
  <si>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</si>
  <si>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</si>
  <si>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</si>
  <si>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</si>
  <si>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</si>
  <si>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</si>
  <si>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</si>
  <si>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</si>
  <si>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</si>
  <si>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</si>
  <si>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</si>
  <si>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</si>
  <si>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</si>
  <si>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</si>
  <si>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</si>
  <si>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</si>
  <si>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</si>
  <si>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</si>
  <si>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</si>
  <si>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</si>
  <si>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</si>
  <si>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</si>
  <si>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</si>
  <si>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</si>
  <si>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</si>
  <si>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Grafikon 1: Glavne kamatne stope vodećih centralnih banaka</t>
  </si>
  <si>
    <t>31.12.2021.</t>
  </si>
  <si>
    <t>12/2021</t>
  </si>
  <si>
    <t>13.</t>
  </si>
  <si>
    <t>%</t>
  </si>
  <si>
    <t>Grafikon 2: Omjer NPL - a i stopa kapitala banaka u EU</t>
  </si>
  <si>
    <t xml:space="preserve"> NPL</t>
  </si>
  <si>
    <t>Stopa osnovnog kapitala</t>
  </si>
  <si>
    <t>Stopa ukupnog kapitala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</si>
  <si>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</si>
  <si>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</si>
  <si>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</si>
  <si>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</si>
  <si>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</si>
  <si>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</si>
  <si>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</si>
  <si>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</si>
  <si>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</si>
  <si>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</si>
  <si>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</si>
  <si>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</si>
  <si>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</si>
  <si>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Grafikon 3:  ROE i ROA banaka u EU</t>
  </si>
  <si>
    <t>ROE</t>
  </si>
  <si>
    <t>ROA</t>
  </si>
  <si>
    <t>Grafikon 4: Struktura stranog kapitala po zemljama, učešće u %</t>
  </si>
  <si>
    <t xml:space="preserve"> Grafikon 5: Struktura stranog kapitala po zemljama - sjedištu grupe, učešće u %</t>
  </si>
  <si>
    <t>Grafikon 8:  Struktura izloženosti u vidu vrijednosnih papira prema kriteriju države emitenta</t>
  </si>
  <si>
    <t xml:space="preserve">Grafikon 9: Ukupni depoziti </t>
  </si>
  <si>
    <t>Grafikon 10: Omjer kredita i depozita</t>
  </si>
  <si>
    <t xml:space="preserve">Grafikon 11: Ukupna štednja stanovništva </t>
  </si>
  <si>
    <t xml:space="preserve">Grafikon 12: Krediti </t>
  </si>
  <si>
    <t xml:space="preserve">Grafikon 13: Učešće NPL-a u kreditima	</t>
  </si>
  <si>
    <t xml:space="preserve">Grafikon 14: Aktiva, mikrokrediti i kapital po godinama </t>
  </si>
  <si>
    <t>Grafikon 16: Pokazatelji kvalitete portfolija</t>
  </si>
  <si>
    <t>Grafikon 18:  Struktura procijenjene tržišne vrijednosti izuzetih predmeta lizinga i broja izuzetih predmeta</t>
  </si>
  <si>
    <t xml:space="preserve">Grafikon 5: Struktura stranog kapitala po zemljama - sjedištu grupe, učešće u % </t>
  </si>
  <si>
    <t>Grafikon 8: Struktura izloženosti u vidu vrijednosnih papira prema kriteriju države emitenta</t>
  </si>
  <si>
    <t>Grafikon 13: Učešće NPL-a u kreditima</t>
  </si>
  <si>
    <t>Grafikon 14: Aktiva, mikrokrediti i kapital po godinama</t>
  </si>
  <si>
    <t>Grafikon 18: Struktura procijenjene tržišne vrijednosti izuzetih predmeta lizinga (u 000 KM) i broja izuzetih predmeta</t>
  </si>
  <si>
    <t>14.</t>
  </si>
  <si>
    <t>Dec 2021</t>
  </si>
  <si>
    <t>3/2022</t>
  </si>
  <si>
    <t>6/2022</t>
  </si>
  <si>
    <t>15.</t>
  </si>
  <si>
    <t>Procijenjena vrijednost izuzetih predmeta                                            (000 KM)</t>
  </si>
  <si>
    <t>31.12.2022.</t>
  </si>
  <si>
    <t>12/2022</t>
  </si>
  <si>
    <t>9/2022</t>
  </si>
  <si>
    <t>16.</t>
  </si>
  <si>
    <t>17.</t>
  </si>
  <si>
    <t>Jun 2022</t>
  </si>
  <si>
    <t>- u 000 KM -</t>
  </si>
  <si>
    <t>Dec 2022</t>
  </si>
  <si>
    <t>6/2023</t>
  </si>
  <si>
    <t>18.</t>
  </si>
  <si>
    <t>19.</t>
  </si>
  <si>
    <t>3/2023</t>
  </si>
  <si>
    <t>Internet</t>
  </si>
  <si>
    <t>Mobilno</t>
  </si>
  <si>
    <t>Fizička lica</t>
  </si>
  <si>
    <t>Debitne</t>
  </si>
  <si>
    <t>Kreditne</t>
  </si>
  <si>
    <t>Prepaid</t>
  </si>
  <si>
    <t>Ostalo*</t>
  </si>
  <si>
    <t>Grafikon 20: Broj izdatih kartica</t>
  </si>
  <si>
    <t>5=3+4</t>
  </si>
  <si>
    <t>8=6+7</t>
  </si>
  <si>
    <t>31.12.2023.</t>
  </si>
  <si>
    <t>12/2023</t>
  </si>
  <si>
    <t>Belgija</t>
  </si>
  <si>
    <t>6/2024</t>
  </si>
  <si>
    <t>3/2024</t>
  </si>
  <si>
    <t>9/2023</t>
  </si>
  <si>
    <t>20.</t>
  </si>
  <si>
    <t>21.</t>
  </si>
  <si>
    <t>22.</t>
  </si>
  <si>
    <t>23.</t>
  </si>
  <si>
    <t>Jun 2023</t>
  </si>
  <si>
    <t>Dec 2023</t>
  </si>
  <si>
    <t>Grafikon 17:  Struktura potraživanja po finansijskom lizingu (usporedni pregled)</t>
  </si>
  <si>
    <t>Grafikon 17: Struktura potraživanja po finansijskom lizingu (usporedni pregled)</t>
  </si>
  <si>
    <t>Grafikon 19: Broj korisnika internet i mobilnog bankarstva</t>
  </si>
  <si>
    <t>Grafikon 15: Sektorska struktura mikrokredita (usporedni pregled)</t>
  </si>
  <si>
    <t>Grafikon 15:  Sektorska struktura mikrokredita (usporedni pregled)</t>
  </si>
  <si>
    <t>Ukupna imovina</t>
  </si>
  <si>
    <t>Grafikon 7: Koncentracijske stope za pet najvećih banaka - CR5: ukupna imovina, krediti i depoziti</t>
  </si>
  <si>
    <t>Grafikon 6: Herfindahlov indeks koncentracije u ukupnoj imovini, kreditima i depozitima</t>
  </si>
  <si>
    <t xml:space="preserve">Grafikon 6: Herfindahlov indeks koncentracije u ukupnoj imovini, kreditima i depozitima </t>
  </si>
  <si>
    <t>Jun 2024</t>
  </si>
  <si>
    <t>31.12.2024.</t>
  </si>
  <si>
    <t>9/2024</t>
  </si>
  <si>
    <t>12/2024</t>
  </si>
  <si>
    <t>24.</t>
  </si>
  <si>
    <t>25.</t>
  </si>
  <si>
    <t>1,9</t>
  </si>
  <si>
    <t>10,9</t>
  </si>
  <si>
    <t>20,1</t>
  </si>
  <si>
    <t>* Engl. Deposit Facility Rate</t>
  </si>
  <si>
    <t>** Engl. Marginal Refinancing Operations</t>
  </si>
  <si>
    <t>ECB DFR*</t>
  </si>
  <si>
    <t>ECB MRO**</t>
  </si>
  <si>
    <t>FED EFFR</t>
  </si>
  <si>
    <t>17,5</t>
  </si>
  <si>
    <t>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</si>
</sst>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charset val="238"/>
      <scheme val="minor"/>
    </font>
    <font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4">
    <xf numFmtId="0" fontId="0" fillId="0" borderId="0"/>
    <xf numFmtId="0" fontId="17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7" fillId="0" borderId="0"/>
    <xf numFmtId="0" fontId="6" fillId="0" borderId="0"/>
    <xf numFmtId="0" fontId="5" fillId="0" borderId="0"/>
    <xf numFmtId="0" fontId="11" fillId="0" borderId="0"/>
    <xf numFmtId="0" fontId="5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0" borderId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7" borderId="0" applyNumberFormat="0" applyBorder="0" applyAlignment="0" applyProtection="0"/>
    <xf numFmtId="0" fontId="52" fillId="10" borderId="0" applyNumberFormat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21" borderId="0" applyNumberFormat="0" applyBorder="0" applyAlignment="0" applyProtection="0"/>
    <xf numFmtId="0" fontId="54" fillId="5" borderId="0" applyNumberFormat="0" applyBorder="0" applyAlignment="0" applyProtection="0"/>
    <xf numFmtId="0" fontId="55" fillId="22" borderId="4" applyNumberFormat="0" applyAlignment="0" applyProtection="0"/>
    <xf numFmtId="0" fontId="56" fillId="23" borderId="5" applyNumberFormat="0" applyAlignment="0" applyProtection="0"/>
    <xf numFmtId="0" fontId="57" fillId="0" borderId="0" applyNumberFormat="0" applyFill="0" applyBorder="0" applyAlignment="0" applyProtection="0"/>
    <xf numFmtId="0" fontId="58" fillId="6" borderId="0" applyNumberFormat="0" applyBorder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1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62" fillId="9" borderId="4" applyNumberFormat="0" applyAlignment="0" applyProtection="0"/>
    <xf numFmtId="0" fontId="63" fillId="0" borderId="9" applyNumberFormat="0" applyFill="0" applyAlignment="0" applyProtection="0"/>
    <xf numFmtId="0" fontId="64" fillId="24" borderId="0" applyNumberFormat="0" applyBorder="0" applyAlignment="0" applyProtection="0"/>
    <xf numFmtId="0" fontId="33" fillId="25" borderId="10" applyNumberFormat="0" applyFont="0" applyAlignment="0" applyProtection="0"/>
    <xf numFmtId="0" fontId="65" fillId="22" borderId="11" applyNumberFormat="0" applyAlignment="0" applyProtection="0"/>
    <xf numFmtId="0" fontId="66" fillId="0" borderId="0" applyNumberFormat="0" applyFill="0" applyBorder="0" applyAlignment="0" applyProtection="0"/>
    <xf numFmtId="0" fontId="67" fillId="0" borderId="12" applyNumberFormat="0" applyFill="0" applyAlignment="0" applyProtection="0"/>
    <xf numFmtId="0" fontId="68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1" fillId="0" borderId="0"/>
    <xf numFmtId="0" fontId="69" fillId="0" borderId="0"/>
    <xf numFmtId="0" fontId="70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20">
    <xf numFmtId="0" fontId="0" fillId="0" borderId="0" xfId="0"/>
    <xf numFmtId="0" fontId="7" fillId="0" borderId="0" xfId="0" applyFont="1"/>
    <xf numFmtId="0" fontId="11" fillId="0" borderId="0" xfId="0" applyFont="1"/>
    <xf numFmtId="0" fontId="13" fillId="0" borderId="0" xfId="0" applyFont="1"/>
    <xf numFmtId="3" fontId="0" fillId="0" borderId="0" xfId="0" applyNumberFormat="1"/>
    <xf numFmtId="0" fontId="13" fillId="0" borderId="0" xfId="0" applyFont="1" applyAlignment="1">
      <alignment horizontal="justify" vertical="center"/>
    </xf>
    <xf numFmtId="3" fontId="1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6" fillId="0" borderId="0" xfId="0" applyFont="1"/>
    <xf numFmtId="0" fontId="25" fillId="0" borderId="0" xfId="0" applyFont="1" applyAlignment="1">
      <alignment horizontal="justify" vertical="center"/>
    </xf>
    <xf numFmtId="3" fontId="11" fillId="0" borderId="0" xfId="0" applyNumberFormat="1" applyFont="1"/>
    <xf numFmtId="165" fontId="15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0" fontId="23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5" fontId="20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9" fillId="0" borderId="0" xfId="0" applyFont="1"/>
    <xf numFmtId="0" fontId="30" fillId="0" borderId="0" xfId="1" applyFont="1"/>
    <xf numFmtId="3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0" fillId="0" borderId="0" xfId="1" applyFont="1" applyFill="1"/>
    <xf numFmtId="0" fontId="30" fillId="0" borderId="0" xfId="1" applyFont="1" applyFill="1" applyAlignment="1">
      <alignment wrapText="1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/>
    <xf numFmtId="0" fontId="21" fillId="0" borderId="0" xfId="0" applyFont="1"/>
    <xf numFmtId="0" fontId="27" fillId="0" borderId="0" xfId="0" applyFont="1" applyAlignment="1">
      <alignment horizontal="center"/>
    </xf>
    <xf numFmtId="3" fontId="24" fillId="0" borderId="0" xfId="0" applyNumberFormat="1" applyFont="1" applyAlignment="1">
      <alignment horizontal="right" vertical="center" wrapText="1"/>
    </xf>
    <xf numFmtId="165" fontId="24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center" vertical="center" wrapText="1"/>
    </xf>
    <xf numFmtId="0" fontId="9" fillId="0" borderId="0" xfId="0" applyFont="1"/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 wrapText="1"/>
    </xf>
    <xf numFmtId="1" fontId="19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165" fontId="7" fillId="0" borderId="0" xfId="2" applyNumberFormat="1" applyFont="1" applyBorder="1"/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2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6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top"/>
    </xf>
    <xf numFmtId="3" fontId="38" fillId="2" borderId="0" xfId="0" applyNumberFormat="1" applyFont="1" applyFill="1"/>
    <xf numFmtId="0" fontId="38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/>
    <xf numFmtId="164" fontId="40" fillId="2" borderId="0" xfId="0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11" fillId="0" borderId="1" xfId="0" applyFont="1" applyBorder="1"/>
    <xf numFmtId="49" fontId="35" fillId="0" borderId="1" xfId="0" applyNumberFormat="1" applyFont="1" applyBorder="1" applyAlignment="1">
      <alignment horizontal="right"/>
    </xf>
    <xf numFmtId="49" fontId="36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/>
    </xf>
    <xf numFmtId="0" fontId="44" fillId="0" borderId="1" xfId="0" applyFont="1" applyBorder="1" applyAlignment="1">
      <alignment horizontal="right" vertical="center"/>
    </xf>
    <xf numFmtId="49" fontId="42" fillId="3" borderId="0" xfId="0" applyNumberFormat="1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49" fontId="45" fillId="3" borderId="0" xfId="0" applyNumberFormat="1" applyFont="1" applyFill="1" applyAlignment="1">
      <alignment horizontal="center" vertical="center"/>
    </xf>
    <xf numFmtId="0" fontId="38" fillId="2" borderId="0" xfId="0" applyFont="1" applyFill="1"/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right"/>
    </xf>
    <xf numFmtId="0" fontId="39" fillId="3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top" wrapText="1"/>
    </xf>
    <xf numFmtId="3" fontId="40" fillId="2" borderId="0" xfId="0" applyNumberFormat="1" applyFont="1" applyFill="1" applyAlignment="1">
      <alignment horizontal="right" wrapText="1"/>
    </xf>
    <xf numFmtId="0" fontId="12" fillId="0" borderId="1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 wrapText="1"/>
    </xf>
    <xf numFmtId="49" fontId="42" fillId="3" borderId="0" xfId="3" applyNumberFormat="1" applyFont="1" applyFill="1" applyAlignment="1">
      <alignment horizontal="center" vertical="center"/>
    </xf>
    <xf numFmtId="49" fontId="46" fillId="0" borderId="1" xfId="0" applyNumberFormat="1" applyFont="1" applyBorder="1" applyAlignment="1">
      <alignment horizontal="right"/>
    </xf>
    <xf numFmtId="49" fontId="36" fillId="3" borderId="0" xfId="3" applyNumberFormat="1" applyFont="1" applyFill="1" applyAlignment="1">
      <alignment horizontal="center" vertical="center"/>
    </xf>
    <xf numFmtId="49" fontId="36" fillId="3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left" vertical="top" wrapText="1"/>
    </xf>
    <xf numFmtId="3" fontId="38" fillId="2" borderId="0" xfId="3" applyNumberFormat="1" applyFont="1" applyFill="1" applyAlignment="1">
      <alignment horizontal="right" vertical="center"/>
    </xf>
    <xf numFmtId="0" fontId="42" fillId="3" borderId="0" xfId="0" applyFont="1" applyFill="1" applyAlignment="1">
      <alignment horizontal="center"/>
    </xf>
    <xf numFmtId="3" fontId="40" fillId="2" borderId="0" xfId="4" applyNumberFormat="1" applyFont="1" applyFill="1" applyAlignment="1">
      <alignment horizontal="right"/>
    </xf>
    <xf numFmtId="165" fontId="38" fillId="2" borderId="0" xfId="4" applyNumberFormat="1" applyFont="1" applyFill="1" applyAlignment="1">
      <alignment horizontal="center" vertical="center"/>
    </xf>
    <xf numFmtId="0" fontId="36" fillId="3" borderId="0" xfId="4" applyFont="1" applyFill="1" applyAlignment="1">
      <alignment horizontal="center" vertical="center"/>
    </xf>
    <xf numFmtId="0" fontId="38" fillId="2" borderId="0" xfId="0" applyFont="1" applyFill="1" applyAlignment="1">
      <alignment horizontal="center"/>
    </xf>
    <xf numFmtId="3" fontId="38" fillId="2" borderId="0" xfId="0" applyNumberFormat="1" applyFont="1" applyFill="1" applyAlignment="1">
      <alignment vertical="center"/>
    </xf>
    <xf numFmtId="0" fontId="6" fillId="0" borderId="0" xfId="7"/>
    <xf numFmtId="3" fontId="38" fillId="2" borderId="0" xfId="0" applyNumberFormat="1" applyFont="1" applyFill="1" applyAlignment="1">
      <alignment horizontal="right" vertical="center"/>
    </xf>
    <xf numFmtId="49" fontId="47" fillId="0" borderId="1" xfId="0" applyNumberFormat="1" applyFont="1" applyBorder="1" applyAlignment="1">
      <alignment horizontal="right"/>
    </xf>
    <xf numFmtId="2" fontId="38" fillId="2" borderId="0" xfId="7" applyNumberFormat="1" applyFont="1" applyFill="1"/>
    <xf numFmtId="3" fontId="36" fillId="3" borderId="0" xfId="0" applyNumberFormat="1" applyFont="1" applyFill="1" applyAlignment="1">
      <alignment horizontal="right"/>
    </xf>
    <xf numFmtId="3" fontId="5" fillId="0" borderId="0" xfId="8" applyNumberFormat="1"/>
    <xf numFmtId="49" fontId="36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7" fillId="0" borderId="0" xfId="1" quotePrefix="1"/>
    <xf numFmtId="1" fontId="5" fillId="0" borderId="0" xfId="8" applyNumberFormat="1"/>
    <xf numFmtId="0" fontId="35" fillId="2" borderId="0" xfId="0" applyFont="1" applyFill="1" applyAlignment="1">
      <alignment vertical="center"/>
    </xf>
    <xf numFmtId="14" fontId="36" fillId="3" borderId="0" xfId="5" applyNumberFormat="1" applyFont="1" applyFill="1" applyAlignment="1">
      <alignment horizontal="center" vertical="center" wrapText="1"/>
    </xf>
    <xf numFmtId="0" fontId="36" fillId="3" borderId="0" xfId="5" applyFont="1" applyFill="1" applyAlignment="1">
      <alignment horizontal="center" vertical="center" wrapText="1"/>
    </xf>
    <xf numFmtId="14" fontId="48" fillId="0" borderId="1" xfId="5" applyNumberFormat="1" applyFont="1" applyBorder="1"/>
    <xf numFmtId="0" fontId="48" fillId="0" borderId="1" xfId="5" applyFont="1" applyBorder="1"/>
    <xf numFmtId="14" fontId="37" fillId="2" borderId="0" xfId="0" applyNumberFormat="1" applyFont="1" applyFill="1"/>
    <xf numFmtId="0" fontId="37" fillId="2" borderId="0" xfId="0" applyFont="1" applyFill="1"/>
    <xf numFmtId="2" fontId="37" fillId="2" borderId="0" xfId="0" applyNumberFormat="1" applyFont="1" applyFill="1"/>
    <xf numFmtId="14" fontId="37" fillId="2" borderId="0" xfId="0" applyNumberFormat="1" applyFont="1" applyFill="1" applyAlignment="1">
      <alignment horizontal="right"/>
    </xf>
    <xf numFmtId="49" fontId="38" fillId="2" borderId="0" xfId="4" applyNumberFormat="1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center" vertical="top"/>
    </xf>
    <xf numFmtId="49" fontId="38" fillId="2" borderId="0" xfId="4" applyNumberFormat="1" applyFont="1" applyFill="1" applyAlignment="1">
      <alignment horizontal="center"/>
    </xf>
    <xf numFmtId="0" fontId="42" fillId="3" borderId="0" xfId="4" applyFont="1" applyFill="1" applyAlignment="1">
      <alignment horizontal="center" vertical="center"/>
    </xf>
    <xf numFmtId="0" fontId="17" fillId="0" borderId="0" xfId="1"/>
    <xf numFmtId="0" fontId="49" fillId="0" borderId="0" xfId="0" applyFont="1" applyAlignment="1">
      <alignment vertical="top" wrapText="1"/>
    </xf>
    <xf numFmtId="0" fontId="21" fillId="0" borderId="1" xfId="0" applyFont="1" applyBorder="1"/>
    <xf numFmtId="0" fontId="35" fillId="0" borderId="1" xfId="0" applyFont="1" applyBorder="1" applyAlignment="1">
      <alignment horizontal="center"/>
    </xf>
    <xf numFmtId="0" fontId="36" fillId="3" borderId="0" xfId="6" applyFont="1" applyFill="1" applyAlignment="1">
      <alignment horizontal="center" vertical="center"/>
    </xf>
    <xf numFmtId="0" fontId="36" fillId="3" borderId="0" xfId="6" applyFont="1" applyFill="1" applyAlignment="1">
      <alignment horizontal="center" vertical="center" wrapText="1"/>
    </xf>
    <xf numFmtId="0" fontId="42" fillId="3" borderId="0" xfId="6" applyFont="1" applyFill="1" applyAlignment="1">
      <alignment horizontal="center" vertical="center"/>
    </xf>
    <xf numFmtId="0" fontId="42" fillId="3" borderId="0" xfId="6" applyFont="1" applyFill="1" applyAlignment="1">
      <alignment horizontal="center" vertical="center" wrapText="1"/>
    </xf>
    <xf numFmtId="49" fontId="38" fillId="2" borderId="0" xfId="6" quotePrefix="1" applyNumberFormat="1" applyFont="1" applyFill="1"/>
    <xf numFmtId="165" fontId="38" fillId="2" borderId="0" xfId="1" applyNumberFormat="1" applyFont="1" applyFill="1" applyBorder="1" applyAlignment="1">
      <alignment horizontal="center" vertical="center"/>
    </xf>
    <xf numFmtId="2" fontId="38" fillId="2" borderId="0" xfId="1" applyNumberFormat="1" applyFont="1" applyFill="1" applyBorder="1" applyAlignment="1">
      <alignment horizontal="center" vertical="center"/>
    </xf>
    <xf numFmtId="49" fontId="38" fillId="2" borderId="0" xfId="6" applyNumberFormat="1" applyFont="1" applyFill="1"/>
    <xf numFmtId="0" fontId="47" fillId="0" borderId="1" xfId="0" applyFont="1" applyBorder="1" applyAlignment="1">
      <alignment horizontal="center"/>
    </xf>
    <xf numFmtId="165" fontId="38" fillId="2" borderId="0" xfId="4" applyNumberFormat="1" applyFont="1" applyFill="1" applyAlignment="1">
      <alignment horizontal="center"/>
    </xf>
    <xf numFmtId="165" fontId="38" fillId="2" borderId="0" xfId="6" applyNumberFormat="1" applyFont="1" applyFill="1" applyAlignment="1">
      <alignment horizontal="center" vertical="center"/>
    </xf>
    <xf numFmtId="0" fontId="38" fillId="2" borderId="0" xfId="6" applyFont="1" applyFill="1" applyAlignment="1">
      <alignment horizontal="center" vertical="center"/>
    </xf>
    <xf numFmtId="49" fontId="38" fillId="2" borderId="0" xfId="6" quotePrefix="1" applyNumberFormat="1" applyFont="1" applyFill="1" applyAlignment="1">
      <alignment horizontal="left"/>
    </xf>
    <xf numFmtId="165" fontId="38" fillId="2" borderId="0" xfId="11" applyNumberFormat="1" applyFont="1" applyFill="1" applyAlignment="1">
      <alignment horizontal="center" vertical="center"/>
    </xf>
    <xf numFmtId="165" fontId="38" fillId="2" borderId="0" xfId="10" applyNumberFormat="1" applyFont="1" applyFill="1" applyAlignment="1">
      <alignment horizontal="center" vertical="center"/>
    </xf>
    <xf numFmtId="3" fontId="38" fillId="2" borderId="0" xfId="3" applyNumberFormat="1" applyFont="1" applyFill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 vertical="top"/>
    </xf>
    <xf numFmtId="49" fontId="46" fillId="0" borderId="0" xfId="0" applyNumberFormat="1" applyFont="1" applyAlignment="1">
      <alignment horizontal="right"/>
    </xf>
    <xf numFmtId="165" fontId="38" fillId="2" borderId="0" xfId="6" quotePrefix="1" applyNumberFormat="1" applyFont="1" applyFill="1" applyAlignment="1">
      <alignment horizontal="center"/>
    </xf>
    <xf numFmtId="0" fontId="43" fillId="2" borderId="13" xfId="0" applyFont="1" applyFill="1" applyBorder="1" applyAlignment="1">
      <alignment vertical="center" wrapText="1"/>
    </xf>
    <xf numFmtId="0" fontId="43" fillId="0" borderId="0" xfId="0" applyFont="1" applyAlignment="1">
      <alignment vertical="center" wrapText="1"/>
    </xf>
    <xf numFmtId="2" fontId="48" fillId="0" borderId="1" xfId="5" applyNumberFormat="1" applyFont="1" applyBorder="1"/>
    <xf numFmtId="2" fontId="35" fillId="2" borderId="0" xfId="0" applyNumberFormat="1" applyFont="1" applyFill="1" applyAlignment="1">
      <alignment vertical="center"/>
    </xf>
    <xf numFmtId="2" fontId="36" fillId="3" borderId="0" xfId="5" applyNumberFormat="1" applyFont="1" applyFill="1" applyAlignment="1">
      <alignment horizontal="center" vertical="center" wrapText="1"/>
    </xf>
    <xf numFmtId="2" fontId="0" fillId="0" borderId="0" xfId="0" applyNumberForma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top" wrapText="1"/>
    </xf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0" fontId="43" fillId="3" borderId="0" xfId="0" applyFont="1" applyFill="1" applyAlignment="1">
      <alignment horizontal="left" vertical="center" wrapText="1"/>
    </xf>
    <xf numFmtId="49" fontId="47" fillId="0" borderId="0" xfId="0" applyNumberFormat="1" applyFont="1" applyAlignment="1">
      <alignment horizontal="right"/>
    </xf>
    <xf numFmtId="0" fontId="38" fillId="2" borderId="0" xfId="0" applyFont="1" applyFill="1" applyAlignment="1">
      <alignment horizontal="justify" vertical="center" wrapText="1"/>
    </xf>
    <xf numFmtId="0" fontId="38" fillId="2" borderId="0" xfId="0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vertical="top"/>
    </xf>
    <xf numFmtId="0" fontId="43" fillId="2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left" vertical="top"/>
    </xf>
    <xf numFmtId="3" fontId="36" fillId="2" borderId="0" xfId="0" applyNumberFormat="1" applyFont="1" applyFill="1"/>
    <xf numFmtId="3" fontId="36" fillId="2" borderId="0" xfId="0" applyNumberFormat="1" applyFont="1" applyFill="1" applyAlignment="1">
      <alignment horizontal="right"/>
    </xf>
    <xf numFmtId="0" fontId="36" fillId="2" borderId="0" xfId="0" applyFont="1" applyFill="1" applyAlignment="1">
      <alignment horizontal="center" vertical="center"/>
    </xf>
    <xf numFmtId="2" fontId="20" fillId="0" borderId="0" xfId="0" applyNumberFormat="1" applyFont="1" applyAlignment="1">
      <alignment horizontal="right" vertical="center" wrapText="1"/>
    </xf>
    <xf numFmtId="2" fontId="20" fillId="0" borderId="0" xfId="0" applyNumberFormat="1" applyFont="1" applyAlignment="1">
      <alignment horizontal="center" vertical="center" wrapText="1"/>
    </xf>
    <xf numFmtId="49" fontId="46" fillId="0" borderId="2" xfId="0" applyNumberFormat="1" applyFont="1" applyBorder="1" applyAlignment="1">
      <alignment horizontal="right"/>
    </xf>
    <xf numFmtId="49" fontId="38" fillId="2" borderId="0" xfId="6" applyNumberFormat="1" applyFont="1" applyFill="1" applyAlignment="1">
      <alignment horizontal="left"/>
    </xf>
    <xf numFmtId="165" fontId="38" fillId="2" borderId="0" xfId="6" applyNumberFormat="1" applyFont="1" applyFill="1" applyAlignment="1">
      <alignment horizontal="center"/>
    </xf>
    <xf numFmtId="49" fontId="0" fillId="0" borderId="0" xfId="0" applyNumberFormat="1"/>
    <xf numFmtId="0" fontId="40" fillId="2" borderId="0" xfId="0" applyFont="1" applyFill="1" applyAlignment="1">
      <alignment horizontal="left" vertical="center"/>
    </xf>
    <xf numFmtId="0" fontId="51" fillId="2" borderId="0" xfId="13" applyFont="1" applyFill="1" applyAlignment="1">
      <alignment horizontal="center" vertical="center"/>
    </xf>
    <xf numFmtId="165" fontId="51" fillId="2" borderId="0" xfId="13" applyNumberFormat="1" applyFont="1" applyFill="1" applyAlignment="1">
      <alignment horizontal="center" vertical="center"/>
    </xf>
    <xf numFmtId="165" fontId="0" fillId="0" borderId="0" xfId="0" applyNumberFormat="1"/>
    <xf numFmtId="3" fontId="7" fillId="0" borderId="0" xfId="0" applyNumberFormat="1" applyFont="1"/>
    <xf numFmtId="0" fontId="71" fillId="0" borderId="0" xfId="0" applyFont="1" applyAlignment="1">
      <alignment horizontal="left" vertical="center"/>
    </xf>
    <xf numFmtId="0" fontId="35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5" fillId="2" borderId="0" xfId="0" applyFont="1" applyFill="1" applyAlignment="1">
      <alignment horizontal="left" vertical="center"/>
    </xf>
    <xf numFmtId="0" fontId="43" fillId="2" borderId="3" xfId="0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right"/>
    </xf>
    <xf numFmtId="0" fontId="36" fillId="3" borderId="0" xfId="0" applyFont="1" applyFill="1" applyAlignment="1">
      <alignment horizontal="center" vertical="top"/>
    </xf>
    <xf numFmtId="49" fontId="47" fillId="0" borderId="0" xfId="0" applyNumberFormat="1" applyFont="1" applyAlignment="1">
      <alignment horizontal="right"/>
    </xf>
    <xf numFmtId="0" fontId="36" fillId="3" borderId="0" xfId="0" applyFont="1" applyFill="1" applyAlignment="1">
      <alignment horizontal="center" vertical="center" wrapText="1"/>
    </xf>
  </cellXfs>
  <cellStyles count="64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12" xfId="63" xr:uid="{0D6342CF-50F8-4CB7-BCEE-2FA7AD25E28F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2E74B5"/>
      <color rgb="FFF3F7FB"/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D2C570-4AFF-4F81-AC26-F50A8221D6EE}"/>
            </a:ext>
          </a:extLst>
        </xdr:cNvPr>
        <xdr:cNvSpPr/>
      </xdr:nvSpPr>
      <xdr:spPr>
        <a:xfrm>
          <a:off x="74676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1</xdr:row>
      <xdr:rowOff>0</xdr:rowOff>
    </xdr:from>
    <xdr:to>
      <xdr:col>37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79462F-E70F-4F13-BAD1-84BFB6375774}"/>
            </a:ext>
          </a:extLst>
        </xdr:cNvPr>
        <xdr:cNvSpPr/>
      </xdr:nvSpPr>
      <xdr:spPr>
        <a:xfrm>
          <a:off x="269938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EF96E-8BC4-41EB-9274-9F40254E0BEA}"/>
            </a:ext>
          </a:extLst>
        </xdr:cNvPr>
        <xdr:cNvSpPr/>
      </xdr:nvSpPr>
      <xdr:spPr>
        <a:xfrm>
          <a:off x="82677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9A21A-1B20-4579-85FE-67373173FFAF}"/>
            </a:ext>
          </a:extLst>
        </xdr:cNvPr>
        <xdr:cNvSpPr/>
      </xdr:nvSpPr>
      <xdr:spPr>
        <a:xfrm>
          <a:off x="66294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B54E0-8544-4225-A624-BAD7FFDF2F82}"/>
            </a:ext>
          </a:extLst>
        </xdr:cNvPr>
        <xdr:cNvSpPr/>
      </xdr:nvSpPr>
      <xdr:spPr>
        <a:xfrm>
          <a:off x="64293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37076-B532-4988-8758-029F0748671F}"/>
            </a:ext>
          </a:extLst>
        </xdr:cNvPr>
        <xdr:cNvSpPr/>
      </xdr:nvSpPr>
      <xdr:spPr>
        <a:xfrm>
          <a:off x="5181600" y="8096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28575</xdr:rowOff>
    </xdr:from>
    <xdr:to>
      <xdr:col>13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0</xdr:rowOff>
    </xdr:from>
    <xdr:to>
      <xdr:col>7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3E92DD-2224-4A3B-99E3-548301EA304B}" name="Table12" displayName="Table12" ref="C5:F31" totalsRowShown="0" headerRowDxfId="6" dataDxfId="4" headerRowBorderDxfId="5" headerRowCellStyle="Normal 2 2" dataCellStyle="Normal 2 2">
  <tableColumns count="4">
    <tableColumn id="1" xr3:uid="{E54249FF-ED23-44D7-8886-27468863A4AC}" name="NPL/Ukupni krediti" dataDxfId="3" dataCellStyle="Normal 2 2"/>
    <tableColumn id="2" xr3:uid="{F571915E-8F3D-44C5-A650-1438AE5A8EE6}" name="Pravna lica" dataDxfId="2" dataCellStyle="Normal 2 2"/>
    <tableColumn id="3" xr3:uid="{89EB3B63-2841-479E-B190-A8D2ACF8D65D}" name="Stanovništvo" dataDxfId="1" dataCellStyle="Normal 2 2"/>
    <tableColumn id="4" xr3:uid="{A6111483-99E2-44E3-BD9B-ADF92D768BBC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6"/>
  <sheetViews>
    <sheetView workbookViewId="0">
      <selection activeCell="B3" sqref="B3"/>
    </sheetView>
  </sheetViews>
  <sheetFormatPr defaultRowHeight="14.4"/>
  <cols>
    <col min="1" max="1" width="10.88671875" customWidth="1"/>
    <col min="2" max="2" width="108.109375" customWidth="1"/>
  </cols>
  <sheetData>
    <row r="1" spans="1:2">
      <c r="A1" s="32" t="s">
        <v>94</v>
      </c>
      <c r="B1" s="32"/>
    </row>
    <row r="2" spans="1:2">
      <c r="A2" s="32"/>
      <c r="B2" s="151" t="s">
        <v>121</v>
      </c>
    </row>
    <row r="3" spans="1:2">
      <c r="A3" s="32"/>
      <c r="B3" s="151" t="s">
        <v>126</v>
      </c>
    </row>
    <row r="4" spans="1:2">
      <c r="A4" s="32"/>
      <c r="B4" s="151" t="s">
        <v>143</v>
      </c>
    </row>
    <row r="5" spans="1:2">
      <c r="A5" s="32"/>
      <c r="B5" s="151" t="s">
        <v>146</v>
      </c>
    </row>
    <row r="6" spans="1:2">
      <c r="A6" s="32"/>
      <c r="B6" s="151" t="s">
        <v>157</v>
      </c>
    </row>
    <row r="7" spans="1:2">
      <c r="A7" s="32"/>
      <c r="B7" s="151" t="s">
        <v>210</v>
      </c>
    </row>
    <row r="8" spans="1:2">
      <c r="A8" s="32"/>
      <c r="B8" s="151" t="s">
        <v>208</v>
      </c>
    </row>
    <row r="9" spans="1:2">
      <c r="A9" s="32"/>
      <c r="B9" s="151" t="s">
        <v>158</v>
      </c>
    </row>
    <row r="10" spans="1:2">
      <c r="A10" s="32"/>
      <c r="B10" s="151" t="s">
        <v>149</v>
      </c>
    </row>
    <row r="11" spans="1:2">
      <c r="A11" s="32"/>
      <c r="B11" s="151" t="s">
        <v>150</v>
      </c>
    </row>
    <row r="12" spans="1:2">
      <c r="A12" s="32"/>
      <c r="B12" s="151" t="s">
        <v>151</v>
      </c>
    </row>
    <row r="13" spans="1:2">
      <c r="A13" s="32"/>
      <c r="B13" s="151" t="s">
        <v>152</v>
      </c>
    </row>
    <row r="14" spans="1:2">
      <c r="A14" s="32"/>
      <c r="B14" s="151" t="s">
        <v>159</v>
      </c>
    </row>
    <row r="15" spans="1:2">
      <c r="A15" s="32"/>
      <c r="B15" s="151" t="s">
        <v>160</v>
      </c>
    </row>
    <row r="16" spans="1:2">
      <c r="A16" s="32"/>
      <c r="B16" s="151" t="s">
        <v>205</v>
      </c>
    </row>
    <row r="17" spans="1:2">
      <c r="A17" s="32"/>
      <c r="B17" s="151" t="s">
        <v>155</v>
      </c>
    </row>
    <row r="18" spans="1:2">
      <c r="A18" s="32"/>
      <c r="B18" s="151" t="s">
        <v>203</v>
      </c>
    </row>
    <row r="19" spans="1:2">
      <c r="A19" s="32"/>
      <c r="B19" s="151" t="s">
        <v>161</v>
      </c>
    </row>
    <row r="20" spans="1:2">
      <c r="A20" s="32"/>
      <c r="B20" s="151" t="s">
        <v>204</v>
      </c>
    </row>
    <row r="21" spans="1:2">
      <c r="A21" s="32"/>
      <c r="B21" s="151" t="s">
        <v>187</v>
      </c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3"/>
    </row>
    <row r="50" spans="1:2">
      <c r="A50" s="32"/>
      <c r="B50" s="33"/>
    </row>
    <row r="51" spans="1:2">
      <c r="A51" s="32"/>
      <c r="B51" s="33"/>
    </row>
    <row r="52" spans="1:2">
      <c r="A52" s="32"/>
      <c r="B52" s="39"/>
    </row>
    <row r="53" spans="1:2">
      <c r="A53" s="32"/>
      <c r="B53" s="39"/>
    </row>
    <row r="54" spans="1:2">
      <c r="A54" s="32"/>
      <c r="B54" s="39"/>
    </row>
    <row r="55" spans="1:2">
      <c r="A55" s="32"/>
      <c r="B55" s="39"/>
    </row>
    <row r="56" spans="1:2">
      <c r="A56" s="32"/>
      <c r="B56" s="40"/>
    </row>
  </sheetData>
  <hyperlinks>
    <hyperlink ref="B7" location="'Grafikon 6'!A1" display="Grafikon 6: Herfindahlov indeks koncentracije u aktivi, kreditima i depozitima " xr:uid="{CEC96BE0-EB46-4FE5-AB41-539F6AEA45B8}"/>
    <hyperlink ref="B8" location="'Grafikon 7'!A1" display="Grafikon 7: Koncentracijske stope za pet najvećih banaka - CR5: aktiva, krediti i depoziti" xr:uid="{DC727F1F-1EC6-4BC4-854B-BE1009148C7C}"/>
    <hyperlink ref="B9" location="'Grafikon 8'!A1" display="Grafikon 8: Struktura izloženosti u vidu vrijednosnih papira prema kriteriju države emitenta" xr:uid="{CC7F0778-E0C8-4CD5-B5D2-5E934B8A8E20}"/>
    <hyperlink ref="B10" location="'Grafikon 9'!A1" display="Grafikon 9: Ukupni depoziti " xr:uid="{0A1E21C9-63EB-4738-B078-81BDA0E25303}"/>
    <hyperlink ref="B11" location="'Grafikon 10'!A1" display="Grafikon10: Omjer kredita i depozita" xr:uid="{6CAAAF43-0F86-4A4D-964B-F0DBD212147F}"/>
    <hyperlink ref="B12" location="'Grafikon 11'!A1" display="Grafikon11: Ukupna štednja stanovništva " xr:uid="{96268232-1161-4947-A650-795135112A3B}"/>
    <hyperlink ref="B13" location="'Grafikon 12'!A1" display="Grafikon 12: Krediti " xr:uid="{28D9D0A7-32A7-4FA6-8C13-6BF21CDE17D5}"/>
    <hyperlink ref="B14" location="'Grafikon 13'!A1" display="Grafikon 13: Učešće NPL-a u kreditima" xr:uid="{4767A1D6-598B-45A4-B458-1AEAB3F46982}"/>
    <hyperlink ref="B6" location="'Grafikon 5'!A1" display="Grafikon 5: Struktura stranog kapitala po zemljama - sjedištu grupe, učešće u % " xr:uid="{D98B1E38-D8A9-4257-BADB-0DBFCAEDB923}"/>
    <hyperlink ref="B5" location="'Grafikon 4'!A1" display="Grafikon 4: Struktura stranog kapitala po zemljama, učešće u %" xr:uid="{031C4EB5-1279-46EB-B33E-36FE1199B8AF}"/>
    <hyperlink ref="B15" location="'Grafikon 14'!A1" display="Grafikon 14: Aktiva, mikrokrediti i kapital po godinama" xr:uid="{26443E31-B362-4B30-9B42-B5B92CEF850B}"/>
    <hyperlink ref="B16" location="'Grafikon 15'!A1" display="Grafikon 15: Sektorska struktura mikrokredita (uporedni pregled)" xr:uid="{26420B2D-7DAA-49A4-AA04-95091B088B42}"/>
    <hyperlink ref="B17" location="'Grafikon 16'!A1" display="Grafikon 16: Pokazatelji kvalitete portfolija" xr:uid="{AB237AD1-8251-4C2F-8205-EFB80D3160DE}"/>
    <hyperlink ref="B18" location="'Grafikon 17'!A1" display="Grafikon 17: Struktura potraživanja po finansijskom lizingu (uporedni pregled)" xr:uid="{0CA1B03C-933D-47F4-9C58-593B97B1A00D}"/>
    <hyperlink ref="B19" location="'Grafikon 18'!A1" display="Grafikon 18: Struktura procijenjene tržišne vrijednosti izuzetih predmeta lizinga i broja izuzetih predmeta" xr:uid="{1CD5DF51-43D3-4819-90C4-CA5F88B4B8FF}"/>
    <hyperlink ref="B2" location="'Grafikon 1'!A1" display="Grafikon 1: Glavne kamatne stope vodećih centralnih banaka" xr:uid="{3449C27E-E128-442E-8CFD-923965AF9696}"/>
    <hyperlink ref="B3" location="'Grafikon 2'!A1" display="Grafikon 2: Omjer NPL - a i stopa kapitala banaka u EU" xr:uid="{683E816D-B1E2-4E1E-A53B-903DF26751DB}"/>
    <hyperlink ref="B4" location="'Grafikon 3'!A1" display="Grafikon 3:  ROE i ROA banaka u EU" xr:uid="{EC8514CE-C169-474E-9625-352997366F33}"/>
    <hyperlink ref="B20" location="'Grafikon 19'!A1" display="Grafikon 19: Broj korisnika elektronskog bankarstva" xr:uid="{0479DD3A-F9F9-4D96-8242-DC7DC50255A2}"/>
    <hyperlink ref="B21" location="'Grafikon 20'!A1" display="Grafikon 20: Broj izdatih kartica" xr:uid="{BB3C994D-00D0-4027-BAA9-08C86A78935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>
      <selection activeCell="H18" sqref="H18:H19"/>
    </sheetView>
  </sheetViews>
  <sheetFormatPr defaultColWidth="9.109375" defaultRowHeight="14.4"/>
  <cols>
    <col min="2" max="2" width="9.88671875" customWidth="1"/>
    <col min="3" max="3" width="24.5546875" customWidth="1"/>
    <col min="4" max="4" width="20.88671875" customWidth="1"/>
    <col min="5" max="5" width="13.88671875" customWidth="1"/>
    <col min="6" max="6" width="15.109375" customWidth="1"/>
    <col min="7" max="7" width="17.109375" customWidth="1"/>
    <col min="8" max="8" width="15.88671875" customWidth="1"/>
    <col min="9" max="9" width="11.33203125" customWidth="1"/>
    <col min="10" max="12" width="9.109375" customWidth="1"/>
  </cols>
  <sheetData>
    <row r="2" spans="2:10" ht="15.6">
      <c r="B2" s="9"/>
      <c r="C2" s="3"/>
      <c r="D2" s="3"/>
      <c r="E2" s="3"/>
      <c r="F2" s="3"/>
      <c r="G2" s="3"/>
      <c r="H2" s="3"/>
    </row>
    <row r="3" spans="2:10" ht="15.6">
      <c r="B3" s="9"/>
      <c r="C3" s="3"/>
      <c r="D3" s="3"/>
      <c r="E3" s="3"/>
      <c r="F3" s="3"/>
      <c r="G3" s="3"/>
      <c r="H3" s="3"/>
    </row>
    <row r="4" spans="2:10" ht="16.2" thickBot="1">
      <c r="B4" s="92" t="s">
        <v>4</v>
      </c>
      <c r="C4" s="93"/>
      <c r="D4" s="93"/>
      <c r="E4" s="93"/>
      <c r="F4" s="93"/>
      <c r="G4" s="93"/>
      <c r="H4" s="104" t="s">
        <v>24</v>
      </c>
    </row>
    <row r="5" spans="2:10" ht="24.9" customHeight="1" thickTop="1">
      <c r="B5" s="209" t="s">
        <v>149</v>
      </c>
      <c r="C5" s="209"/>
      <c r="D5" s="209"/>
      <c r="E5" s="209"/>
      <c r="F5" s="209"/>
      <c r="G5" s="209"/>
      <c r="H5" s="209"/>
    </row>
    <row r="6" spans="2:10" ht="15" customHeight="1">
      <c r="B6" s="78" t="s">
        <v>99</v>
      </c>
      <c r="C6" s="79" t="s">
        <v>11</v>
      </c>
      <c r="D6" s="79" t="s">
        <v>26</v>
      </c>
      <c r="E6" s="79" t="s">
        <v>122</v>
      </c>
      <c r="F6" s="79" t="s">
        <v>168</v>
      </c>
      <c r="G6" s="79" t="s">
        <v>190</v>
      </c>
      <c r="H6" s="79" t="s">
        <v>212</v>
      </c>
    </row>
    <row r="7" spans="2:10">
      <c r="B7" s="83">
        <v>1</v>
      </c>
      <c r="C7" s="84">
        <v>2</v>
      </c>
      <c r="D7" s="84">
        <v>3</v>
      </c>
      <c r="E7" s="84">
        <v>4</v>
      </c>
      <c r="F7" s="84">
        <v>5</v>
      </c>
      <c r="G7" s="84">
        <v>6</v>
      </c>
      <c r="H7" s="84">
        <v>7</v>
      </c>
    </row>
    <row r="8" spans="2:10" ht="15.6">
      <c r="B8" s="195" t="s">
        <v>13</v>
      </c>
      <c r="C8" s="192" t="s">
        <v>6</v>
      </c>
      <c r="D8" s="193">
        <f>D9+D10</f>
        <v>19660862</v>
      </c>
      <c r="E8" s="193">
        <f>E9+E10</f>
        <v>21184952</v>
      </c>
      <c r="F8" s="194">
        <f>F9+F10</f>
        <v>22443589</v>
      </c>
      <c r="G8" s="193">
        <f>G9+G10</f>
        <v>23899670</v>
      </c>
      <c r="H8" s="193">
        <f>H9+H10</f>
        <v>26101806</v>
      </c>
    </row>
    <row r="9" spans="2:10" ht="15.6">
      <c r="B9" s="91" t="s">
        <v>14</v>
      </c>
      <c r="C9" s="102" t="s">
        <v>53</v>
      </c>
      <c r="D9" s="90">
        <v>10236559</v>
      </c>
      <c r="E9" s="90">
        <v>10832483</v>
      </c>
      <c r="F9" s="103">
        <v>10742142</v>
      </c>
      <c r="G9" s="90">
        <v>11882828</v>
      </c>
      <c r="H9" s="90">
        <v>13051725</v>
      </c>
      <c r="J9" s="4"/>
    </row>
    <row r="10" spans="2:10" ht="15.6">
      <c r="B10" s="91" t="s">
        <v>15</v>
      </c>
      <c r="C10" s="102" t="s">
        <v>54</v>
      </c>
      <c r="D10" s="90">
        <v>9424303</v>
      </c>
      <c r="E10" s="90">
        <v>10352469</v>
      </c>
      <c r="F10" s="103">
        <v>11701447</v>
      </c>
      <c r="G10" s="90">
        <v>12016842</v>
      </c>
      <c r="H10" s="90">
        <v>13050081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>
      <selection activeCell="I23" sqref="I23"/>
    </sheetView>
  </sheetViews>
  <sheetFormatPr defaultColWidth="9.109375" defaultRowHeight="14.4"/>
  <cols>
    <col min="3" max="3" width="34.88671875" customWidth="1"/>
    <col min="4" max="4" width="16" customWidth="1"/>
    <col min="5" max="7" width="15.109375" customWidth="1"/>
    <col min="8" max="8" width="14.5546875" customWidth="1"/>
    <col min="10" max="10" width="12.109375" bestFit="1" customWidth="1"/>
    <col min="12" max="12" width="9.109375" customWidth="1"/>
  </cols>
  <sheetData>
    <row r="1" spans="2:11" ht="15.6">
      <c r="C1" s="5"/>
      <c r="D1" s="3"/>
      <c r="E1" s="3"/>
      <c r="F1" s="3"/>
      <c r="G1" s="3"/>
      <c r="H1" s="3"/>
    </row>
    <row r="2" spans="2:11" ht="15.6">
      <c r="C2" s="3"/>
      <c r="D2" s="3"/>
      <c r="E2" s="3"/>
      <c r="F2" s="3"/>
      <c r="G2" s="3"/>
      <c r="H2" s="3"/>
    </row>
    <row r="3" spans="2:11" ht="16.2" thickBot="1">
      <c r="B3" s="77"/>
      <c r="C3" s="114" t="s">
        <v>7</v>
      </c>
      <c r="D3" s="93"/>
      <c r="E3" s="93"/>
      <c r="F3" s="93"/>
      <c r="G3" s="93"/>
      <c r="H3" s="93"/>
    </row>
    <row r="4" spans="2:11" ht="24.9" customHeight="1" thickTop="1">
      <c r="B4" s="209" t="s">
        <v>150</v>
      </c>
      <c r="C4" s="209"/>
      <c r="D4" s="209"/>
      <c r="E4" s="209"/>
      <c r="F4" s="209"/>
      <c r="G4" s="209"/>
      <c r="H4" s="209"/>
    </row>
    <row r="5" spans="2:11" ht="19.5" customHeight="1">
      <c r="B5" s="78" t="s">
        <v>99</v>
      </c>
      <c r="C5" s="111" t="s">
        <v>11</v>
      </c>
      <c r="D5" s="111" t="s">
        <v>26</v>
      </c>
      <c r="E5" s="111" t="s">
        <v>122</v>
      </c>
      <c r="F5" s="111" t="s">
        <v>168</v>
      </c>
      <c r="G5" s="111" t="s">
        <v>190</v>
      </c>
      <c r="H5" s="111" t="s">
        <v>212</v>
      </c>
    </row>
    <row r="6" spans="2:11">
      <c r="B6" s="83">
        <v>1</v>
      </c>
      <c r="C6" s="115">
        <v>2</v>
      </c>
      <c r="D6" s="115">
        <v>3</v>
      </c>
      <c r="E6" s="115">
        <v>4</v>
      </c>
      <c r="F6" s="115">
        <v>5</v>
      </c>
      <c r="G6" s="115">
        <v>6</v>
      </c>
      <c r="H6" s="115">
        <v>7</v>
      </c>
    </row>
    <row r="7" spans="2:11" ht="15.6">
      <c r="B7" s="91" t="s">
        <v>13</v>
      </c>
      <c r="C7" s="112" t="s">
        <v>55</v>
      </c>
      <c r="D7" s="113">
        <v>15254651</v>
      </c>
      <c r="E7" s="113">
        <v>15890821</v>
      </c>
      <c r="F7" s="113">
        <v>16513007</v>
      </c>
      <c r="G7" s="90">
        <v>17476046</v>
      </c>
      <c r="H7" s="90">
        <v>19100528</v>
      </c>
    </row>
    <row r="8" spans="2:11" ht="15.6">
      <c r="B8" s="91" t="s">
        <v>14</v>
      </c>
      <c r="C8" s="108" t="s">
        <v>52</v>
      </c>
      <c r="D8" s="109">
        <v>19660862</v>
      </c>
      <c r="E8" s="109">
        <v>21184952</v>
      </c>
      <c r="F8" s="110">
        <v>22443589</v>
      </c>
      <c r="G8" s="90">
        <v>23899670</v>
      </c>
      <c r="H8" s="90">
        <v>26101806</v>
      </c>
    </row>
    <row r="9" spans="2:11" ht="15.6">
      <c r="B9" s="91" t="s">
        <v>15</v>
      </c>
      <c r="C9" s="108" t="s">
        <v>56</v>
      </c>
      <c r="D9" s="94">
        <f>D7/D8%</f>
        <v>77.588922601664166</v>
      </c>
      <c r="E9" s="94">
        <f>E7/E8%</f>
        <v>75.009945738843314</v>
      </c>
      <c r="F9" s="94">
        <f>F7/F8%</f>
        <v>73.575607715860414</v>
      </c>
      <c r="G9" s="88">
        <f>G7/G8%</f>
        <v>73.122541022532943</v>
      </c>
      <c r="H9" s="88">
        <f>H7/H8%</f>
        <v>73.177036102406092</v>
      </c>
      <c r="J9" s="4"/>
      <c r="K9" s="14"/>
    </row>
    <row r="10" spans="2:11" ht="15.6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6">
      <c r="B11" s="41"/>
      <c r="C11" s="24"/>
      <c r="D11" s="196"/>
      <c r="E11" s="197"/>
      <c r="F11" s="196"/>
      <c r="G11" s="197"/>
      <c r="H11" s="15"/>
      <c r="J11" s="4"/>
      <c r="K11" s="14"/>
    </row>
    <row r="12" spans="2:11" ht="15.6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6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6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6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1"/>
      <c r="C17" s="61"/>
      <c r="D17" s="34"/>
      <c r="E17" s="35"/>
      <c r="F17" s="34"/>
      <c r="G17" s="35"/>
      <c r="H17" s="34"/>
      <c r="J17" s="4"/>
      <c r="K17" s="14"/>
    </row>
    <row r="18" spans="2:11" ht="15.6">
      <c r="B18" s="2"/>
      <c r="C18" s="61"/>
      <c r="D18" s="61"/>
      <c r="E18" s="63"/>
      <c r="F18" s="23"/>
      <c r="G18" s="63"/>
      <c r="H18" s="15"/>
      <c r="J18" s="4"/>
      <c r="K18" s="14"/>
    </row>
    <row r="19" spans="2:11" ht="15.6">
      <c r="B19" s="57"/>
      <c r="C19" s="21"/>
      <c r="D19" s="15"/>
      <c r="E19" s="22"/>
      <c r="F19" s="15"/>
      <c r="G19" s="22"/>
      <c r="H19" s="15"/>
      <c r="J19" s="4"/>
      <c r="K19" s="14"/>
    </row>
    <row r="20" spans="2:11" ht="15.6">
      <c r="B20" s="57"/>
      <c r="C20" s="21"/>
      <c r="D20" s="15"/>
      <c r="E20" s="22"/>
      <c r="F20" s="15"/>
      <c r="G20" s="22"/>
      <c r="H20" s="26"/>
      <c r="J20" s="4"/>
      <c r="K20" s="14"/>
    </row>
    <row r="21" spans="2:11" ht="15.6">
      <c r="B21" s="57"/>
      <c r="C21" s="21"/>
      <c r="D21" s="15"/>
      <c r="E21" s="22"/>
      <c r="F21" s="15"/>
      <c r="G21" s="22"/>
      <c r="H21" s="15"/>
      <c r="J21" s="4"/>
      <c r="K21" s="14"/>
    </row>
    <row r="22" spans="2:11" ht="15.6">
      <c r="B22" s="57"/>
      <c r="C22" s="21"/>
      <c r="D22" s="15"/>
      <c r="E22" s="22"/>
      <c r="F22" s="15"/>
      <c r="G22" s="22"/>
      <c r="H22" s="15"/>
      <c r="J22" s="4"/>
      <c r="K22" s="14"/>
    </row>
    <row r="23" spans="2:11" ht="15.6">
      <c r="B23" s="61"/>
      <c r="C23" s="61"/>
      <c r="D23" s="15"/>
      <c r="E23" s="22"/>
      <c r="F23" s="15"/>
      <c r="G23" s="22"/>
      <c r="H23" s="15"/>
      <c r="J23" s="4"/>
      <c r="K23" s="14"/>
    </row>
    <row r="24" spans="2:11" ht="15.6">
      <c r="B24" s="57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1"/>
      <c r="C25" s="61"/>
      <c r="D25" s="64"/>
      <c r="E25" s="65"/>
      <c r="F25" s="64"/>
      <c r="G25" s="61"/>
      <c r="H25" s="64"/>
      <c r="J25" s="4"/>
      <c r="K25" s="14"/>
    </row>
    <row r="26" spans="2:11" ht="15.75" customHeight="1">
      <c r="B26" s="61"/>
      <c r="C26" s="61"/>
      <c r="D26" s="64"/>
      <c r="E26" s="65"/>
      <c r="F26" s="64"/>
      <c r="G26" s="61"/>
      <c r="H26" s="64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BF14"/>
  <sheetViews>
    <sheetView topLeftCell="AB1" workbookViewId="0">
      <selection activeCell="AL15" sqref="AL15"/>
    </sheetView>
  </sheetViews>
  <sheetFormatPr defaultColWidth="9.109375" defaultRowHeight="14.4"/>
  <cols>
    <col min="1" max="1" width="4.44140625" customWidth="1"/>
    <col min="2" max="2" width="23" customWidth="1"/>
    <col min="3" max="4" width="10.109375" bestFit="1" customWidth="1"/>
    <col min="5" max="5" width="10.109375" customWidth="1"/>
    <col min="6" max="6" width="10.44140625" customWidth="1"/>
    <col min="7" max="9" width="10.109375" bestFit="1" customWidth="1"/>
    <col min="10" max="10" width="10" customWidth="1"/>
    <col min="11" max="11" width="10.109375" bestFit="1" customWidth="1"/>
    <col min="12" max="12" width="10.109375" customWidth="1"/>
    <col min="13" max="14" width="10.109375" bestFit="1" customWidth="1"/>
    <col min="15" max="15" width="10.109375" customWidth="1"/>
    <col min="16" max="20" width="10.109375" bestFit="1" customWidth="1"/>
    <col min="21" max="21" width="9.88671875" customWidth="1"/>
    <col min="22" max="23" width="10.109375" bestFit="1" customWidth="1"/>
    <col min="24" max="24" width="11.33203125" bestFit="1" customWidth="1"/>
    <col min="25" max="25" width="11.88671875" customWidth="1"/>
    <col min="26" max="26" width="12.88671875" customWidth="1"/>
    <col min="27" max="27" width="12.44140625" customWidth="1"/>
    <col min="28" max="28" width="11.6640625" customWidth="1"/>
    <col min="29" max="29" width="12.44140625" customWidth="1"/>
    <col min="30" max="30" width="11.33203125" bestFit="1" customWidth="1"/>
    <col min="31" max="31" width="11.6640625" customWidth="1"/>
    <col min="32" max="32" width="13.109375" customWidth="1"/>
    <col min="33" max="33" width="12.88671875" customWidth="1"/>
    <col min="34" max="36" width="11.33203125" bestFit="1" customWidth="1"/>
    <col min="37" max="37" width="13.109375" customWidth="1"/>
    <col min="38" max="39" width="15.44140625" customWidth="1"/>
  </cols>
  <sheetData>
    <row r="2" spans="2:58" ht="15.6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58" ht="15.6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58" ht="16.2" thickBot="1">
      <c r="C4" s="171"/>
      <c r="D4" s="3"/>
      <c r="E4" s="3"/>
      <c r="F4" s="3"/>
      <c r="G4" s="3"/>
      <c r="H4" s="3"/>
      <c r="I4" s="3"/>
      <c r="J4" s="3"/>
      <c r="K4" s="3"/>
      <c r="L4" s="3"/>
      <c r="O4" s="172"/>
      <c r="W4" s="173"/>
      <c r="AE4" s="174"/>
      <c r="AF4" s="174"/>
      <c r="AL4" s="174" t="s">
        <v>23</v>
      </c>
    </row>
    <row r="5" spans="2:58" ht="24.9" customHeight="1" thickTop="1">
      <c r="B5" s="215" t="s">
        <v>151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</row>
    <row r="6" spans="2:58" ht="15.6">
      <c r="B6" s="78" t="s">
        <v>57</v>
      </c>
      <c r="C6" s="118" t="s">
        <v>58</v>
      </c>
      <c r="D6" s="118" t="s">
        <v>59</v>
      </c>
      <c r="E6" s="118" t="s">
        <v>60</v>
      </c>
      <c r="F6" s="118" t="s">
        <v>61</v>
      </c>
      <c r="G6" s="118" t="s">
        <v>62</v>
      </c>
      <c r="H6" s="118" t="s">
        <v>63</v>
      </c>
      <c r="I6" s="118" t="s">
        <v>64</v>
      </c>
      <c r="J6" s="118" t="s">
        <v>65</v>
      </c>
      <c r="K6" s="118" t="s">
        <v>40</v>
      </c>
      <c r="L6" s="118" t="s">
        <v>66</v>
      </c>
      <c r="M6" s="118" t="s">
        <v>67</v>
      </c>
      <c r="N6" s="118" t="s">
        <v>68</v>
      </c>
      <c r="O6" s="118" t="s">
        <v>41</v>
      </c>
      <c r="P6" s="118" t="s">
        <v>69</v>
      </c>
      <c r="Q6" s="118" t="s">
        <v>70</v>
      </c>
      <c r="R6" s="118" t="s">
        <v>71</v>
      </c>
      <c r="S6" s="118" t="s">
        <v>42</v>
      </c>
      <c r="T6" s="118" t="s">
        <v>100</v>
      </c>
      <c r="U6" s="118" t="s">
        <v>101</v>
      </c>
      <c r="V6" s="118" t="s">
        <v>102</v>
      </c>
      <c r="W6" s="118" t="s">
        <v>43</v>
      </c>
      <c r="X6" s="118" t="s">
        <v>90</v>
      </c>
      <c r="Y6" s="118" t="s">
        <v>97</v>
      </c>
      <c r="Z6" s="119" t="s">
        <v>98</v>
      </c>
      <c r="AA6" s="119" t="s">
        <v>123</v>
      </c>
      <c r="AB6" s="119" t="s">
        <v>164</v>
      </c>
      <c r="AC6" s="119" t="s">
        <v>165</v>
      </c>
      <c r="AD6" s="119" t="s">
        <v>170</v>
      </c>
      <c r="AE6" s="119" t="s">
        <v>169</v>
      </c>
      <c r="AF6" s="119" t="s">
        <v>179</v>
      </c>
      <c r="AG6" s="119" t="s">
        <v>176</v>
      </c>
      <c r="AH6" s="119" t="s">
        <v>195</v>
      </c>
      <c r="AI6" s="119" t="s">
        <v>191</v>
      </c>
      <c r="AJ6" s="119" t="s">
        <v>194</v>
      </c>
      <c r="AK6" s="119" t="s">
        <v>193</v>
      </c>
      <c r="AL6" s="119" t="s">
        <v>213</v>
      </c>
      <c r="AM6" s="119" t="s">
        <v>214</v>
      </c>
    </row>
    <row r="7" spans="2:58">
      <c r="B7" s="83">
        <v>1</v>
      </c>
      <c r="C7" s="116" t="s">
        <v>73</v>
      </c>
      <c r="D7" s="116" t="s">
        <v>45</v>
      </c>
      <c r="E7" s="116" t="s">
        <v>46</v>
      </c>
      <c r="F7" s="116" t="s">
        <v>47</v>
      </c>
      <c r="G7" s="116" t="s">
        <v>48</v>
      </c>
      <c r="H7" s="116" t="s">
        <v>74</v>
      </c>
      <c r="I7" s="116" t="s">
        <v>75</v>
      </c>
      <c r="J7" s="116" t="s">
        <v>76</v>
      </c>
      <c r="K7" s="116" t="s">
        <v>77</v>
      </c>
      <c r="L7" s="116" t="s">
        <v>78</v>
      </c>
      <c r="M7" s="116" t="s">
        <v>79</v>
      </c>
      <c r="N7" s="116" t="s">
        <v>80</v>
      </c>
      <c r="O7" s="116" t="s">
        <v>81</v>
      </c>
      <c r="P7" s="116" t="s">
        <v>82</v>
      </c>
      <c r="Q7" s="116" t="s">
        <v>83</v>
      </c>
      <c r="R7" s="116" t="s">
        <v>84</v>
      </c>
      <c r="S7" s="116" t="s">
        <v>85</v>
      </c>
      <c r="T7" s="116" t="s">
        <v>86</v>
      </c>
      <c r="U7" s="116" t="s">
        <v>87</v>
      </c>
      <c r="V7" s="116" t="s">
        <v>88</v>
      </c>
      <c r="W7" s="116" t="s">
        <v>89</v>
      </c>
      <c r="X7" s="83">
        <v>23</v>
      </c>
      <c r="Y7" s="83">
        <v>24</v>
      </c>
      <c r="Z7" s="122">
        <v>25</v>
      </c>
      <c r="AA7" s="122">
        <v>26</v>
      </c>
      <c r="AB7" s="122">
        <v>27</v>
      </c>
      <c r="AC7" s="122">
        <v>28</v>
      </c>
      <c r="AD7" s="122">
        <v>29</v>
      </c>
      <c r="AE7" s="122">
        <v>30</v>
      </c>
      <c r="AF7" s="122">
        <v>31</v>
      </c>
      <c r="AG7" s="122">
        <v>32</v>
      </c>
      <c r="AH7" s="122">
        <v>33</v>
      </c>
      <c r="AI7" s="122">
        <v>34</v>
      </c>
      <c r="AJ7" s="122">
        <v>35</v>
      </c>
      <c r="AK7" s="122">
        <v>36</v>
      </c>
      <c r="AL7" s="122">
        <v>37</v>
      </c>
      <c r="AM7" s="122">
        <v>38</v>
      </c>
    </row>
    <row r="8" spans="2:58" ht="32.25" customHeight="1">
      <c r="B8" s="120" t="s">
        <v>72</v>
      </c>
      <c r="C8" s="121">
        <v>7313720</v>
      </c>
      <c r="D8" s="121">
        <v>7494205</v>
      </c>
      <c r="E8" s="121">
        <v>7582167</v>
      </c>
      <c r="F8" s="121">
        <v>7650941</v>
      </c>
      <c r="G8" s="121">
        <v>7983365</v>
      </c>
      <c r="H8" s="121">
        <v>8084501</v>
      </c>
      <c r="I8" s="121">
        <v>8120067</v>
      </c>
      <c r="J8" s="121">
        <v>8137608</v>
      </c>
      <c r="K8" s="121">
        <v>8250280</v>
      </c>
      <c r="L8" s="121">
        <v>8447595</v>
      </c>
      <c r="M8" s="121">
        <v>8588020</v>
      </c>
      <c r="N8" s="121">
        <v>8708538</v>
      </c>
      <c r="O8" s="121">
        <v>8804099</v>
      </c>
      <c r="P8" s="121">
        <v>9059081</v>
      </c>
      <c r="Q8" s="121">
        <v>9192737</v>
      </c>
      <c r="R8" s="121">
        <v>9321866</v>
      </c>
      <c r="S8" s="121">
        <v>9573449</v>
      </c>
      <c r="T8" s="121">
        <v>9482323</v>
      </c>
      <c r="U8" s="121">
        <v>9501591</v>
      </c>
      <c r="V8" s="121">
        <v>9604028</v>
      </c>
      <c r="W8" s="121">
        <v>9915320</v>
      </c>
      <c r="X8" s="121">
        <v>10186074</v>
      </c>
      <c r="Y8" s="121">
        <v>10290877</v>
      </c>
      <c r="Z8" s="127">
        <v>10345725</v>
      </c>
      <c r="AA8" s="170">
        <v>10448942</v>
      </c>
      <c r="AB8" s="170">
        <v>9876094</v>
      </c>
      <c r="AC8" s="170">
        <v>9898991</v>
      </c>
      <c r="AD8" s="170">
        <v>10093673</v>
      </c>
      <c r="AE8" s="170">
        <v>10312471</v>
      </c>
      <c r="AF8" s="170">
        <v>10654522</v>
      </c>
      <c r="AG8" s="170">
        <v>10822687</v>
      </c>
      <c r="AH8" s="170">
        <v>10941276</v>
      </c>
      <c r="AI8" s="170">
        <v>11154060</v>
      </c>
      <c r="AJ8" s="170">
        <v>11531804</v>
      </c>
      <c r="AK8" s="170">
        <v>11628668</v>
      </c>
      <c r="AL8" s="170">
        <v>11785457</v>
      </c>
      <c r="AM8" s="170">
        <v>12276958</v>
      </c>
    </row>
    <row r="9" spans="2:58">
      <c r="B9" s="4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2:58" ht="15.6">
      <c r="B10" s="51"/>
      <c r="C10" s="67"/>
      <c r="D10" s="68"/>
      <c r="E10" s="6"/>
      <c r="F10" s="13"/>
      <c r="G10" s="68"/>
      <c r="H10" s="6"/>
      <c r="I10" s="13"/>
      <c r="J10" s="68"/>
      <c r="K10" s="6"/>
      <c r="L10" s="13"/>
      <c r="M10" s="20"/>
      <c r="N10" s="20"/>
    </row>
    <row r="11" spans="2:58" ht="15.6">
      <c r="B11" s="51"/>
      <c r="C11" s="27"/>
      <c r="D11" s="68"/>
      <c r="E11" s="6"/>
      <c r="F11" s="13"/>
      <c r="G11" s="68"/>
      <c r="H11" s="6"/>
      <c r="I11" s="13"/>
      <c r="J11" s="68"/>
      <c r="K11" s="6"/>
      <c r="L11" s="13"/>
      <c r="M11" s="20"/>
      <c r="N11" s="20"/>
    </row>
    <row r="12" spans="2:58" ht="18.75" customHeight="1">
      <c r="B12" s="62"/>
      <c r="C12" s="62"/>
      <c r="D12" s="37"/>
      <c r="E12" s="52"/>
      <c r="F12" s="53"/>
      <c r="G12" s="37"/>
      <c r="H12" s="52"/>
      <c r="I12" s="53"/>
      <c r="J12" s="37"/>
      <c r="K12" s="52"/>
      <c r="L12" s="53"/>
      <c r="M12" s="36"/>
      <c r="N12" s="36"/>
      <c r="P12" s="4"/>
    </row>
    <row r="14" spans="2:58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W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K13"/>
  <sheetViews>
    <sheetView workbookViewId="0">
      <selection activeCell="J20" sqref="J20"/>
    </sheetView>
  </sheetViews>
  <sheetFormatPr defaultRowHeight="14.4"/>
  <cols>
    <col min="2" max="2" width="7.6640625" customWidth="1"/>
    <col min="3" max="3" width="28.88671875" customWidth="1"/>
    <col min="4" max="4" width="12.109375" customWidth="1"/>
    <col min="5" max="5" width="14.109375" customWidth="1"/>
    <col min="6" max="6" width="15.88671875" customWidth="1"/>
    <col min="7" max="8" width="13.44140625" customWidth="1"/>
    <col min="10" max="11" width="9.88671875" bestFit="1" customWidth="1"/>
  </cols>
  <sheetData>
    <row r="3" spans="2:11" ht="16.2" thickBot="1">
      <c r="B3" s="77"/>
      <c r="C3" s="114" t="s">
        <v>8</v>
      </c>
      <c r="D3" s="93"/>
      <c r="E3" s="93"/>
      <c r="F3" s="93"/>
      <c r="G3" s="117"/>
      <c r="H3" s="198" t="s">
        <v>23</v>
      </c>
    </row>
    <row r="4" spans="2:11" ht="24.9" customHeight="1" thickTop="1">
      <c r="B4" s="209" t="s">
        <v>152</v>
      </c>
      <c r="C4" s="209"/>
      <c r="D4" s="209"/>
      <c r="E4" s="209"/>
      <c r="F4" s="209"/>
      <c r="G4" s="209"/>
      <c r="H4" s="191"/>
    </row>
    <row r="5" spans="2:11" ht="15" customHeight="1">
      <c r="B5" s="78" t="s">
        <v>99</v>
      </c>
      <c r="C5" s="111" t="s">
        <v>11</v>
      </c>
      <c r="D5" s="111" t="s">
        <v>26</v>
      </c>
      <c r="E5" s="111" t="s">
        <v>122</v>
      </c>
      <c r="F5" s="111" t="s">
        <v>168</v>
      </c>
      <c r="G5" s="111" t="s">
        <v>190</v>
      </c>
      <c r="H5" s="111" t="s">
        <v>212</v>
      </c>
    </row>
    <row r="6" spans="2:11" ht="15.75" customHeight="1">
      <c r="B6" s="83">
        <v>1</v>
      </c>
      <c r="C6" s="115">
        <v>2</v>
      </c>
      <c r="D6" s="115">
        <v>3</v>
      </c>
      <c r="E6" s="115">
        <v>4</v>
      </c>
      <c r="F6" s="115">
        <v>5</v>
      </c>
      <c r="G6" s="115">
        <v>6</v>
      </c>
      <c r="H6" s="115">
        <v>7</v>
      </c>
    </row>
    <row r="7" spans="2:11" ht="15.6">
      <c r="B7" s="91" t="s">
        <v>13</v>
      </c>
      <c r="C7" s="112" t="s">
        <v>5</v>
      </c>
      <c r="D7" s="113">
        <f t="shared" ref="D7:H7" si="0">D8+D9</f>
        <v>15254651</v>
      </c>
      <c r="E7" s="113">
        <f t="shared" si="0"/>
        <v>15890821</v>
      </c>
      <c r="F7" s="113">
        <f t="shared" si="0"/>
        <v>16513007</v>
      </c>
      <c r="G7" s="113">
        <f t="shared" si="0"/>
        <v>17476046</v>
      </c>
      <c r="H7" s="113">
        <f t="shared" si="0"/>
        <v>19100528</v>
      </c>
      <c r="J7" s="206"/>
      <c r="K7" s="206"/>
    </row>
    <row r="8" spans="2:11" ht="15.6">
      <c r="B8" s="91" t="s">
        <v>14</v>
      </c>
      <c r="C8" s="112" t="s">
        <v>91</v>
      </c>
      <c r="D8" s="123">
        <v>7281540</v>
      </c>
      <c r="E8" s="123">
        <v>7613327</v>
      </c>
      <c r="F8" s="123">
        <v>8022374</v>
      </c>
      <c r="G8" s="123">
        <v>8713279</v>
      </c>
      <c r="H8" s="123">
        <v>9542698</v>
      </c>
    </row>
    <row r="9" spans="2:11" ht="15.6">
      <c r="B9" s="91" t="s">
        <v>15</v>
      </c>
      <c r="C9" s="87" t="s">
        <v>92</v>
      </c>
      <c r="D9" s="110">
        <v>7973111</v>
      </c>
      <c r="E9" s="110">
        <v>8277494</v>
      </c>
      <c r="F9" s="110">
        <v>8490633</v>
      </c>
      <c r="G9" s="110">
        <v>8762767</v>
      </c>
      <c r="H9" s="110">
        <v>9557830</v>
      </c>
    </row>
    <row r="10" spans="2:11" ht="15.6">
      <c r="B10" s="57"/>
      <c r="C10" s="21"/>
      <c r="D10" s="22"/>
      <c r="E10" s="28"/>
      <c r="F10" s="15"/>
      <c r="G10" s="76"/>
      <c r="H10" s="76"/>
    </row>
    <row r="11" spans="2:11" ht="15.6">
      <c r="B11" s="57"/>
      <c r="C11" s="21"/>
      <c r="D11" s="22"/>
      <c r="E11" s="28"/>
      <c r="F11" s="15"/>
      <c r="G11" s="22"/>
      <c r="H11" s="22"/>
    </row>
    <row r="12" spans="2:11" ht="15.6">
      <c r="B12" s="57"/>
      <c r="C12" s="21"/>
      <c r="D12" s="22"/>
      <c r="E12" s="28"/>
      <c r="F12" s="15"/>
      <c r="G12" s="22"/>
      <c r="H12" s="22"/>
    </row>
    <row r="13" spans="2:11" ht="15.6">
      <c r="C13" s="3"/>
      <c r="D13" s="3"/>
      <c r="E13" s="3"/>
      <c r="F13" s="3"/>
      <c r="G13" s="3"/>
      <c r="H13" s="3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31"/>
  <sheetViews>
    <sheetView topLeftCell="A13" workbookViewId="0">
      <selection activeCell="F32" sqref="F32"/>
    </sheetView>
  </sheetViews>
  <sheetFormatPr defaultRowHeight="14.4"/>
  <cols>
    <col min="1" max="1" width="2.88671875" customWidth="1"/>
    <col min="3" max="3" width="20.88671875" customWidth="1"/>
    <col min="4" max="4" width="17" customWidth="1"/>
    <col min="5" max="5" width="15.109375" customWidth="1"/>
    <col min="6" max="6" width="14.5546875" customWidth="1"/>
  </cols>
  <sheetData>
    <row r="2" spans="2:19" ht="15.6">
      <c r="C2" s="3"/>
      <c r="D2" s="3"/>
      <c r="E2" s="3"/>
      <c r="F2" s="3"/>
    </row>
    <row r="3" spans="2:19" ht="16.2" thickBot="1">
      <c r="B3" s="77"/>
      <c r="C3" s="92" t="s">
        <v>9</v>
      </c>
      <c r="D3" s="93"/>
      <c r="E3" s="93"/>
      <c r="F3" s="100" t="s">
        <v>27</v>
      </c>
    </row>
    <row r="4" spans="2:19" ht="24.9" customHeight="1" thickTop="1">
      <c r="B4" s="209" t="s">
        <v>153</v>
      </c>
      <c r="C4" s="209"/>
      <c r="D4" s="209"/>
      <c r="E4" s="209"/>
      <c r="F4" s="209"/>
    </row>
    <row r="5" spans="2:19" ht="15.6">
      <c r="B5" s="78" t="s">
        <v>99</v>
      </c>
      <c r="C5" s="125" t="s">
        <v>93</v>
      </c>
      <c r="D5" s="125" t="s">
        <v>12</v>
      </c>
      <c r="E5" s="125" t="s">
        <v>10</v>
      </c>
      <c r="F5" s="125" t="s">
        <v>2</v>
      </c>
    </row>
    <row r="6" spans="2:19" ht="15.6">
      <c r="B6" s="83">
        <v>1</v>
      </c>
      <c r="C6" s="150" t="s">
        <v>73</v>
      </c>
      <c r="D6" s="150">
        <v>3</v>
      </c>
      <c r="E6" s="150">
        <v>4</v>
      </c>
      <c r="F6" s="150">
        <v>5</v>
      </c>
      <c r="O6" s="49"/>
      <c r="P6" s="69"/>
      <c r="Q6" s="69"/>
      <c r="R6" s="69"/>
      <c r="S6" s="69"/>
    </row>
    <row r="7" spans="2:19" ht="15.6">
      <c r="B7" s="91" t="s">
        <v>13</v>
      </c>
      <c r="C7" s="147" t="s">
        <v>41</v>
      </c>
      <c r="D7" s="124">
        <v>11.1</v>
      </c>
      <c r="E7" s="124">
        <v>6.8</v>
      </c>
      <c r="F7" s="124">
        <v>9</v>
      </c>
      <c r="O7" s="66"/>
      <c r="P7" s="71"/>
      <c r="Q7" s="72"/>
      <c r="R7" s="72"/>
      <c r="S7" s="72"/>
    </row>
    <row r="8" spans="2:19" ht="15.6">
      <c r="B8" s="126" t="s">
        <v>14</v>
      </c>
      <c r="C8" s="147" t="s">
        <v>69</v>
      </c>
      <c r="D8" s="124">
        <v>10.6</v>
      </c>
      <c r="E8" s="124">
        <v>6.8</v>
      </c>
      <c r="F8" s="124">
        <v>8.8000000000000007</v>
      </c>
      <c r="O8" s="57"/>
      <c r="P8" s="74"/>
      <c r="Q8" s="73"/>
      <c r="R8" s="73"/>
      <c r="S8" s="73"/>
    </row>
    <row r="9" spans="2:19" ht="18" customHeight="1">
      <c r="B9" s="126" t="s">
        <v>15</v>
      </c>
      <c r="C9" s="147" t="s">
        <v>70</v>
      </c>
      <c r="D9" s="124">
        <v>10.1</v>
      </c>
      <c r="E9" s="124">
        <v>6.4</v>
      </c>
      <c r="F9" s="124">
        <v>8.3000000000000007</v>
      </c>
      <c r="H9" s="4"/>
      <c r="O9" s="70"/>
      <c r="P9" s="74"/>
      <c r="Q9" s="73"/>
      <c r="R9" s="73"/>
      <c r="S9" s="73"/>
    </row>
    <row r="10" spans="2:19" ht="18" customHeight="1">
      <c r="B10" s="126" t="s">
        <v>16</v>
      </c>
      <c r="C10" s="147" t="s">
        <v>71</v>
      </c>
      <c r="D10" s="124">
        <v>10</v>
      </c>
      <c r="E10" s="124">
        <v>6.3</v>
      </c>
      <c r="F10" s="124">
        <v>8.1999999999999993</v>
      </c>
      <c r="H10" s="4"/>
      <c r="O10" s="41"/>
      <c r="P10" s="74"/>
      <c r="Q10" s="73"/>
      <c r="R10" s="73"/>
      <c r="S10" s="73"/>
    </row>
    <row r="11" spans="2:19" ht="18.75" customHeight="1">
      <c r="B11" s="126" t="s">
        <v>17</v>
      </c>
      <c r="C11" s="147" t="s">
        <v>42</v>
      </c>
      <c r="D11" s="124">
        <v>9.8000000000000007</v>
      </c>
      <c r="E11" s="124">
        <v>6.5</v>
      </c>
      <c r="F11" s="124">
        <v>8.1999999999999993</v>
      </c>
      <c r="H11" s="4"/>
      <c r="O11" s="41"/>
      <c r="P11" s="74"/>
      <c r="Q11" s="73"/>
      <c r="R11" s="73"/>
      <c r="S11" s="73"/>
    </row>
    <row r="12" spans="2:19" ht="16.5" customHeight="1">
      <c r="B12" s="126" t="s">
        <v>18</v>
      </c>
      <c r="C12" s="147" t="s">
        <v>100</v>
      </c>
      <c r="D12" s="124">
        <v>8.3000000000000007</v>
      </c>
      <c r="E12" s="124">
        <v>5.6</v>
      </c>
      <c r="F12" s="124">
        <v>7</v>
      </c>
      <c r="H12" s="4"/>
      <c r="O12" s="41"/>
      <c r="P12" s="74"/>
      <c r="Q12" s="73"/>
      <c r="R12" s="73"/>
      <c r="S12" s="73"/>
    </row>
    <row r="13" spans="2:19" ht="15.75" customHeight="1">
      <c r="B13" s="126" t="s">
        <v>19</v>
      </c>
      <c r="C13" s="147" t="s">
        <v>101</v>
      </c>
      <c r="D13" s="124">
        <v>8.1999999999999993</v>
      </c>
      <c r="E13" s="124">
        <v>6</v>
      </c>
      <c r="F13" s="124">
        <v>7.1</v>
      </c>
      <c r="H13" s="4"/>
      <c r="L13" s="75"/>
      <c r="O13" s="41"/>
      <c r="P13" s="74"/>
      <c r="Q13" s="73"/>
      <c r="R13" s="73"/>
      <c r="S13" s="73"/>
    </row>
    <row r="14" spans="2:19" ht="14.25" customHeight="1">
      <c r="B14" s="91" t="s">
        <v>20</v>
      </c>
      <c r="C14" s="147" t="s">
        <v>102</v>
      </c>
      <c r="D14" s="124">
        <v>7.8</v>
      </c>
      <c r="E14" s="124">
        <v>6.2</v>
      </c>
      <c r="F14" s="124">
        <v>7</v>
      </c>
      <c r="H14" s="4"/>
      <c r="O14" s="41"/>
      <c r="P14" s="74"/>
      <c r="Q14" s="73"/>
      <c r="R14" s="73"/>
      <c r="S14" s="73"/>
    </row>
    <row r="15" spans="2:19" ht="15.6">
      <c r="B15" s="126" t="s">
        <v>21</v>
      </c>
      <c r="C15" s="147" t="s">
        <v>43</v>
      </c>
      <c r="D15" s="124">
        <v>6.8</v>
      </c>
      <c r="E15" s="124">
        <v>6</v>
      </c>
      <c r="F15" s="124">
        <v>6.4</v>
      </c>
      <c r="O15" s="28"/>
      <c r="P15" s="74"/>
      <c r="Q15" s="73"/>
      <c r="R15" s="73"/>
      <c r="S15" s="73"/>
    </row>
    <row r="16" spans="2:19" ht="15.6">
      <c r="B16" s="126" t="s">
        <v>22</v>
      </c>
      <c r="C16" s="147" t="s">
        <v>90</v>
      </c>
      <c r="D16" s="124">
        <v>6.5</v>
      </c>
      <c r="E16" s="124">
        <v>6.2</v>
      </c>
      <c r="F16" s="124">
        <v>6.3</v>
      </c>
      <c r="O16" s="41"/>
      <c r="P16" s="74"/>
      <c r="Q16" s="73"/>
      <c r="R16" s="73"/>
      <c r="S16" s="73"/>
    </row>
    <row r="17" spans="2:19" ht="15.6">
      <c r="B17" s="126" t="s">
        <v>95</v>
      </c>
      <c r="C17" s="148" t="s">
        <v>97</v>
      </c>
      <c r="D17" s="124">
        <v>5.9</v>
      </c>
      <c r="E17" s="124">
        <v>6.2</v>
      </c>
      <c r="F17" s="124">
        <v>6</v>
      </c>
      <c r="O17" s="41"/>
      <c r="P17" s="74"/>
      <c r="Q17" s="73"/>
      <c r="R17" s="73"/>
      <c r="S17" s="73"/>
    </row>
    <row r="18" spans="2:19" ht="15.6">
      <c r="B18" s="126" t="s">
        <v>96</v>
      </c>
      <c r="C18" s="149" t="s">
        <v>98</v>
      </c>
      <c r="D18" s="124">
        <v>5.9</v>
      </c>
      <c r="E18" s="124">
        <v>6</v>
      </c>
      <c r="F18" s="124">
        <v>5.9</v>
      </c>
    </row>
    <row r="19" spans="2:19" ht="15.6">
      <c r="B19" s="126" t="s">
        <v>124</v>
      </c>
      <c r="C19" s="149" t="s">
        <v>123</v>
      </c>
      <c r="D19" s="164">
        <v>7.03</v>
      </c>
      <c r="E19" s="164">
        <v>5.7677800000000001</v>
      </c>
      <c r="F19" s="164">
        <v>6.4260000000000002</v>
      </c>
    </row>
    <row r="20" spans="2:19" ht="15.6">
      <c r="B20" s="126" t="s">
        <v>162</v>
      </c>
      <c r="C20" s="149" t="s">
        <v>164</v>
      </c>
      <c r="D20" s="164">
        <v>6.8</v>
      </c>
      <c r="E20" s="164">
        <v>5.3</v>
      </c>
      <c r="F20" s="164">
        <v>6.1</v>
      </c>
    </row>
    <row r="21" spans="2:19" ht="15.6">
      <c r="B21" s="126" t="s">
        <v>166</v>
      </c>
      <c r="C21" s="149" t="s">
        <v>165</v>
      </c>
      <c r="D21" s="164">
        <v>6.5</v>
      </c>
      <c r="E21" s="164">
        <v>5.0999999999999996</v>
      </c>
      <c r="F21" s="164">
        <v>5.8</v>
      </c>
    </row>
    <row r="22" spans="2:19" ht="15.6">
      <c r="B22" s="126" t="s">
        <v>171</v>
      </c>
      <c r="C22" s="149" t="s">
        <v>170</v>
      </c>
      <c r="D22" s="164">
        <v>5.8</v>
      </c>
      <c r="E22" s="164">
        <v>5</v>
      </c>
      <c r="F22" s="164">
        <v>5.4</v>
      </c>
    </row>
    <row r="23" spans="2:19" ht="15.6">
      <c r="B23" s="126" t="s">
        <v>172</v>
      </c>
      <c r="C23" s="149" t="s">
        <v>169</v>
      </c>
      <c r="D23" s="164">
        <v>5</v>
      </c>
      <c r="E23" s="164">
        <v>4.5999999999999996</v>
      </c>
      <c r="F23" s="164">
        <v>4.8</v>
      </c>
    </row>
    <row r="24" spans="2:19" ht="15.6">
      <c r="B24" s="126" t="s">
        <v>177</v>
      </c>
      <c r="C24" s="149" t="s">
        <v>179</v>
      </c>
      <c r="D24" s="164">
        <v>4.5</v>
      </c>
      <c r="E24" s="164">
        <v>4.4000000000000004</v>
      </c>
      <c r="F24" s="164">
        <v>4.5</v>
      </c>
    </row>
    <row r="25" spans="2:19" ht="15.6">
      <c r="B25" s="126" t="s">
        <v>178</v>
      </c>
      <c r="C25" s="149" t="s">
        <v>176</v>
      </c>
      <c r="D25" s="164">
        <v>4.2</v>
      </c>
      <c r="E25" s="164">
        <v>4.2</v>
      </c>
      <c r="F25" s="164">
        <v>4.2</v>
      </c>
    </row>
    <row r="26" spans="2:19" ht="15.6">
      <c r="B26" s="126" t="s">
        <v>196</v>
      </c>
      <c r="C26" s="149" t="s">
        <v>195</v>
      </c>
      <c r="D26" s="164">
        <v>4</v>
      </c>
      <c r="E26" s="164">
        <v>4</v>
      </c>
      <c r="F26" s="164">
        <v>4</v>
      </c>
    </row>
    <row r="27" spans="2:19" ht="15.6">
      <c r="B27" s="126" t="s">
        <v>197</v>
      </c>
      <c r="C27" s="149" t="s">
        <v>191</v>
      </c>
      <c r="D27" s="164">
        <v>4</v>
      </c>
      <c r="E27" s="164">
        <v>3.8</v>
      </c>
      <c r="F27" s="164">
        <v>3.9</v>
      </c>
    </row>
    <row r="28" spans="2:19" ht="15.6">
      <c r="B28" s="126" t="s">
        <v>198</v>
      </c>
      <c r="C28" s="149" t="s">
        <v>194</v>
      </c>
      <c r="D28" s="164">
        <v>3.7</v>
      </c>
      <c r="E28" s="164">
        <v>3.6</v>
      </c>
      <c r="F28" s="164">
        <v>3.7</v>
      </c>
    </row>
    <row r="29" spans="2:19" ht="15.6">
      <c r="B29" s="126" t="s">
        <v>199</v>
      </c>
      <c r="C29" s="149" t="s">
        <v>193</v>
      </c>
      <c r="D29" s="164">
        <v>3.6</v>
      </c>
      <c r="E29" s="164">
        <v>3.5</v>
      </c>
      <c r="F29" s="164">
        <v>3.5</v>
      </c>
    </row>
    <row r="30" spans="2:19" ht="15.6">
      <c r="B30" s="126" t="s">
        <v>215</v>
      </c>
      <c r="C30" s="149" t="s">
        <v>213</v>
      </c>
      <c r="D30" s="164">
        <v>3.6</v>
      </c>
      <c r="E30" s="164">
        <v>3.4</v>
      </c>
      <c r="F30" s="164">
        <v>3.5</v>
      </c>
    </row>
    <row r="31" spans="2:19" ht="15.6">
      <c r="B31" s="126" t="s">
        <v>216</v>
      </c>
      <c r="C31" s="149" t="s">
        <v>214</v>
      </c>
      <c r="D31" s="164">
        <v>2.6</v>
      </c>
      <c r="E31" s="164">
        <v>3.3</v>
      </c>
      <c r="F31" s="164">
        <v>3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>
      <selection activeCell="M23" sqref="M23"/>
    </sheetView>
  </sheetViews>
  <sheetFormatPr defaultRowHeight="14.4"/>
  <cols>
    <col min="2" max="2" width="7" customWidth="1"/>
    <col min="3" max="3" width="25.44140625" customWidth="1"/>
    <col min="4" max="4" width="16" customWidth="1"/>
    <col min="5" max="5" width="12.109375" customWidth="1"/>
    <col min="6" max="6" width="16.44140625" customWidth="1"/>
    <col min="7" max="7" width="14.44140625" customWidth="1"/>
    <col min="8" max="8" width="12.88671875" customWidth="1"/>
  </cols>
  <sheetData>
    <row r="1" spans="2:9">
      <c r="B1" s="128"/>
      <c r="C1" s="128"/>
      <c r="D1" s="128"/>
      <c r="E1" s="128"/>
      <c r="F1" s="128"/>
    </row>
    <row r="2" spans="2:9">
      <c r="I2" s="136"/>
    </row>
    <row r="3" spans="2:9" ht="15" thickBot="1">
      <c r="B3" s="77"/>
      <c r="C3" s="77"/>
      <c r="D3" s="77"/>
      <c r="E3" s="77"/>
      <c r="F3" s="216" t="s">
        <v>174</v>
      </c>
      <c r="G3" s="216"/>
      <c r="H3" s="135"/>
    </row>
    <row r="4" spans="2:9" ht="24.9" customHeight="1" thickTop="1">
      <c r="B4" s="209" t="s">
        <v>154</v>
      </c>
      <c r="C4" s="209"/>
      <c r="D4" s="209"/>
      <c r="E4" s="209"/>
      <c r="F4" s="209"/>
      <c r="G4" s="209"/>
      <c r="H4" s="209"/>
    </row>
    <row r="5" spans="2:9" ht="15.6">
      <c r="B5" s="78" t="s">
        <v>99</v>
      </c>
      <c r="C5" s="79" t="s">
        <v>11</v>
      </c>
      <c r="D5" s="79" t="s">
        <v>26</v>
      </c>
      <c r="E5" s="79" t="s">
        <v>122</v>
      </c>
      <c r="F5" s="79" t="s">
        <v>168</v>
      </c>
      <c r="G5" s="79" t="s">
        <v>190</v>
      </c>
      <c r="H5" s="79" t="s">
        <v>212</v>
      </c>
    </row>
    <row r="6" spans="2:9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</row>
    <row r="7" spans="2:9" ht="15.6">
      <c r="B7" s="91" t="s">
        <v>13</v>
      </c>
      <c r="C7" s="87" t="s">
        <v>103</v>
      </c>
      <c r="D7" s="90">
        <v>311574</v>
      </c>
      <c r="E7" s="90">
        <v>333840</v>
      </c>
      <c r="F7" s="103">
        <v>353121</v>
      </c>
      <c r="G7" s="90">
        <v>405394</v>
      </c>
      <c r="H7" s="90">
        <v>436103</v>
      </c>
    </row>
    <row r="8" spans="2:9" ht="15.6">
      <c r="B8" s="91" t="s">
        <v>14</v>
      </c>
      <c r="C8" s="102" t="s">
        <v>104</v>
      </c>
      <c r="D8" s="90">
        <v>540890</v>
      </c>
      <c r="E8" s="90">
        <v>563365</v>
      </c>
      <c r="F8" s="103">
        <v>605622</v>
      </c>
      <c r="G8" s="90">
        <v>679057</v>
      </c>
      <c r="H8" s="90">
        <v>757436</v>
      </c>
    </row>
    <row r="9" spans="2:9" ht="15.6">
      <c r="B9" s="91" t="s">
        <v>15</v>
      </c>
      <c r="C9" s="102" t="s">
        <v>3</v>
      </c>
      <c r="D9" s="90">
        <v>658055</v>
      </c>
      <c r="E9" s="90">
        <v>693478</v>
      </c>
      <c r="F9" s="103">
        <v>728910</v>
      </c>
      <c r="G9" s="90">
        <v>827389</v>
      </c>
      <c r="H9" s="90">
        <v>926425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>
      <selection activeCell="L24" sqref="L24"/>
    </sheetView>
  </sheetViews>
  <sheetFormatPr defaultRowHeight="14.4"/>
  <cols>
    <col min="2" max="2" width="7.44140625" customWidth="1"/>
    <col min="3" max="3" width="34.5546875" customWidth="1"/>
    <col min="4" max="4" width="19" customWidth="1"/>
    <col min="5" max="5" width="19.33203125" customWidth="1"/>
  </cols>
  <sheetData>
    <row r="1" spans="1:5">
      <c r="A1" s="136"/>
    </row>
    <row r="3" spans="1:5" ht="16.2" thickBot="1">
      <c r="B3" s="77"/>
      <c r="C3" s="77"/>
      <c r="D3" s="77"/>
      <c r="E3" s="117" t="s">
        <v>23</v>
      </c>
    </row>
    <row r="4" spans="1:5" ht="24.9" customHeight="1" thickTop="1">
      <c r="B4" s="209" t="s">
        <v>206</v>
      </c>
      <c r="C4" s="209"/>
      <c r="D4" s="209"/>
      <c r="E4" s="209"/>
    </row>
    <row r="5" spans="1:5" ht="15.6">
      <c r="B5" s="78" t="s">
        <v>99</v>
      </c>
      <c r="C5" s="78" t="s">
        <v>111</v>
      </c>
      <c r="D5" s="101" t="s">
        <v>190</v>
      </c>
      <c r="E5" s="101" t="s">
        <v>212</v>
      </c>
    </row>
    <row r="6" spans="1:5">
      <c r="B6" s="83">
        <v>1</v>
      </c>
      <c r="C6" s="83">
        <v>2</v>
      </c>
      <c r="D6" s="105" t="s">
        <v>45</v>
      </c>
      <c r="E6" s="105" t="s">
        <v>46</v>
      </c>
    </row>
    <row r="7" spans="1:5" ht="15.6">
      <c r="B7" s="91" t="s">
        <v>13</v>
      </c>
      <c r="C7" s="87" t="s">
        <v>108</v>
      </c>
      <c r="D7" s="129">
        <v>31861</v>
      </c>
      <c r="E7" s="129">
        <v>29588</v>
      </c>
    </row>
    <row r="8" spans="1:5" ht="15.6">
      <c r="B8" s="126" t="s">
        <v>14</v>
      </c>
      <c r="C8" s="87" t="s">
        <v>109</v>
      </c>
      <c r="D8" s="129">
        <v>8315</v>
      </c>
      <c r="E8" s="129">
        <v>7577</v>
      </c>
    </row>
    <row r="9" spans="1:5" ht="15.6">
      <c r="B9" s="91" t="s">
        <v>15</v>
      </c>
      <c r="C9" s="87" t="s">
        <v>105</v>
      </c>
      <c r="D9" s="129">
        <v>187557</v>
      </c>
      <c r="E9" s="129">
        <v>199807</v>
      </c>
    </row>
    <row r="10" spans="1:5" ht="15.6">
      <c r="B10" s="91" t="s">
        <v>16</v>
      </c>
      <c r="C10" s="87" t="s">
        <v>110</v>
      </c>
      <c r="D10" s="129">
        <v>6038</v>
      </c>
      <c r="E10" s="129">
        <v>5471</v>
      </c>
    </row>
    <row r="11" spans="1:5" ht="15.6">
      <c r="B11" s="91" t="s">
        <v>17</v>
      </c>
      <c r="C11" s="87" t="s">
        <v>107</v>
      </c>
      <c r="D11" s="103">
        <v>226840</v>
      </c>
      <c r="E11" s="103">
        <v>280157</v>
      </c>
    </row>
    <row r="12" spans="1:5" ht="15.6">
      <c r="B12" s="91" t="s">
        <v>18</v>
      </c>
      <c r="C12" s="87" t="s">
        <v>106</v>
      </c>
      <c r="D12" s="103">
        <v>215208</v>
      </c>
      <c r="E12" s="103">
        <v>231319</v>
      </c>
    </row>
    <row r="13" spans="1:5" ht="15.6">
      <c r="B13" s="217" t="s">
        <v>2</v>
      </c>
      <c r="C13" s="217"/>
      <c r="D13" s="132">
        <f>SUM(D7:D12)</f>
        <v>675819</v>
      </c>
      <c r="E13" s="132">
        <f>SUM(E7:E12)</f>
        <v>753919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>
      <selection activeCell="L29" sqref="L29"/>
    </sheetView>
  </sheetViews>
  <sheetFormatPr defaultRowHeight="14.4"/>
  <cols>
    <col min="2" max="2" width="6.6640625" customWidth="1"/>
    <col min="3" max="3" width="24.44140625" customWidth="1"/>
    <col min="4" max="7" width="15.6640625" customWidth="1"/>
    <col min="8" max="8" width="12.44140625" customWidth="1"/>
  </cols>
  <sheetData>
    <row r="3" spans="2:8" ht="15" thickBot="1">
      <c r="B3" s="77"/>
      <c r="C3" s="77"/>
      <c r="D3" s="77"/>
      <c r="E3" s="77"/>
      <c r="F3" s="77"/>
      <c r="G3" s="130" t="s">
        <v>112</v>
      </c>
      <c r="H3" s="135"/>
    </row>
    <row r="4" spans="2:8" ht="24.9" customHeight="1" thickTop="1">
      <c r="B4" s="209" t="s">
        <v>155</v>
      </c>
      <c r="C4" s="209"/>
      <c r="D4" s="209"/>
      <c r="E4" s="209"/>
      <c r="F4" s="209"/>
      <c r="G4" s="209"/>
      <c r="H4" s="209"/>
    </row>
    <row r="5" spans="2:8" ht="15.6">
      <c r="B5" s="78" t="s">
        <v>99</v>
      </c>
      <c r="C5" s="79" t="s">
        <v>11</v>
      </c>
      <c r="D5" s="79" t="s">
        <v>26</v>
      </c>
      <c r="E5" s="79" t="s">
        <v>122</v>
      </c>
      <c r="F5" s="79" t="s">
        <v>168</v>
      </c>
      <c r="G5" s="79" t="s">
        <v>190</v>
      </c>
      <c r="H5" s="79" t="s">
        <v>212</v>
      </c>
    </row>
    <row r="6" spans="2:8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</row>
    <row r="7" spans="2:8" ht="15.6">
      <c r="B7" s="91" t="s">
        <v>13</v>
      </c>
      <c r="C7" s="87" t="s">
        <v>113</v>
      </c>
      <c r="D7" s="131">
        <v>1.41</v>
      </c>
      <c r="E7" s="131">
        <v>1.27</v>
      </c>
      <c r="F7" s="131">
        <v>1.23</v>
      </c>
      <c r="G7" s="131">
        <v>0.89</v>
      </c>
      <c r="H7" s="131">
        <v>0.85</v>
      </c>
    </row>
    <row r="8" spans="2:8" ht="19.5" customHeight="1">
      <c r="B8" s="91" t="s">
        <v>14</v>
      </c>
      <c r="C8" s="102" t="s">
        <v>114</v>
      </c>
      <c r="D8" s="131">
        <v>1.21</v>
      </c>
      <c r="E8" s="131">
        <v>1.45</v>
      </c>
      <c r="F8" s="131">
        <v>1.41</v>
      </c>
      <c r="G8" s="131">
        <v>1.28</v>
      </c>
      <c r="H8" s="131">
        <v>1.03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>
      <selection activeCell="H15" sqref="H15"/>
    </sheetView>
  </sheetViews>
  <sheetFormatPr defaultRowHeight="14.4"/>
  <cols>
    <col min="2" max="2" width="7.44140625" customWidth="1"/>
    <col min="3" max="3" width="37.88671875" customWidth="1"/>
    <col min="4" max="4" width="17.44140625" customWidth="1"/>
    <col min="5" max="5" width="18.88671875" customWidth="1"/>
  </cols>
  <sheetData>
    <row r="3" spans="2:8" ht="16.2" thickBot="1">
      <c r="B3" s="77"/>
      <c r="C3" s="77"/>
      <c r="D3" s="77"/>
      <c r="E3" s="117" t="s">
        <v>23</v>
      </c>
    </row>
    <row r="4" spans="2:8" ht="24.9" customHeight="1" thickTop="1">
      <c r="B4" s="209" t="s">
        <v>202</v>
      </c>
      <c r="C4" s="209"/>
      <c r="D4" s="209"/>
      <c r="E4" s="209"/>
    </row>
    <row r="5" spans="2:8" ht="15.6">
      <c r="B5" s="78" t="s">
        <v>99</v>
      </c>
      <c r="C5" s="78" t="s">
        <v>115</v>
      </c>
      <c r="D5" s="101" t="s">
        <v>190</v>
      </c>
      <c r="E5" s="101" t="s">
        <v>212</v>
      </c>
    </row>
    <row r="6" spans="2:8">
      <c r="B6" s="83">
        <v>1</v>
      </c>
      <c r="C6" s="83">
        <v>2</v>
      </c>
      <c r="D6" s="105" t="s">
        <v>45</v>
      </c>
      <c r="E6" s="105" t="s">
        <v>46</v>
      </c>
    </row>
    <row r="7" spans="2:8" ht="15.6">
      <c r="B7" s="91" t="s">
        <v>13</v>
      </c>
      <c r="C7" s="87" t="s">
        <v>116</v>
      </c>
      <c r="D7" s="129">
        <v>209223</v>
      </c>
      <c r="E7" s="129">
        <v>238172</v>
      </c>
      <c r="H7" s="133"/>
    </row>
    <row r="8" spans="2:8" ht="15.6">
      <c r="B8" s="126" t="s">
        <v>14</v>
      </c>
      <c r="C8" s="87" t="s">
        <v>117</v>
      </c>
      <c r="D8" s="129">
        <v>160004</v>
      </c>
      <c r="E8" s="129">
        <v>164366</v>
      </c>
      <c r="H8" s="133"/>
    </row>
    <row r="9" spans="2:8" ht="15.6">
      <c r="B9" s="91" t="s">
        <v>15</v>
      </c>
      <c r="C9" s="87" t="s">
        <v>118</v>
      </c>
      <c r="D9" s="129">
        <v>47062</v>
      </c>
      <c r="E9" s="129">
        <v>48561</v>
      </c>
      <c r="G9" s="133"/>
      <c r="H9" s="133"/>
    </row>
    <row r="10" spans="2:8" ht="15.6">
      <c r="B10" s="91" t="s">
        <v>16</v>
      </c>
      <c r="C10" s="87" t="s">
        <v>119</v>
      </c>
      <c r="D10" s="129">
        <v>377</v>
      </c>
      <c r="E10" s="129">
        <v>159</v>
      </c>
      <c r="G10" s="133"/>
      <c r="H10" s="133"/>
    </row>
    <row r="11" spans="2:8" ht="15.6">
      <c r="B11" s="91" t="s">
        <v>17</v>
      </c>
      <c r="C11" s="87" t="s">
        <v>106</v>
      </c>
      <c r="D11" s="129">
        <v>119</v>
      </c>
      <c r="E11" s="129">
        <v>125</v>
      </c>
      <c r="G11" s="133"/>
      <c r="H11" s="133"/>
    </row>
    <row r="12" spans="2:8" ht="15.6">
      <c r="B12" s="217" t="s">
        <v>2</v>
      </c>
      <c r="C12" s="217"/>
      <c r="D12" s="132">
        <f>SUM(D7:D11)</f>
        <v>416785</v>
      </c>
      <c r="E12" s="132">
        <f>SUM(E7:E11)</f>
        <v>451383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0"/>
  <sheetViews>
    <sheetView workbookViewId="0">
      <selection activeCell="D18" sqref="D18"/>
    </sheetView>
  </sheetViews>
  <sheetFormatPr defaultRowHeight="14.4"/>
  <cols>
    <col min="2" max="2" width="6.88671875" customWidth="1"/>
    <col min="3" max="3" width="37.6640625" customWidth="1"/>
    <col min="4" max="4" width="22.88671875" customWidth="1"/>
    <col min="5" max="5" width="38.33203125" customWidth="1"/>
  </cols>
  <sheetData>
    <row r="3" spans="2:10" ht="16.2" thickBot="1">
      <c r="B3" s="135"/>
      <c r="C3" s="135"/>
      <c r="D3" s="135"/>
      <c r="E3" s="117"/>
    </row>
    <row r="4" spans="2:10" ht="24.9" customHeight="1" thickTop="1">
      <c r="B4" s="209" t="s">
        <v>156</v>
      </c>
      <c r="C4" s="209"/>
      <c r="D4" s="209"/>
      <c r="E4" s="209"/>
    </row>
    <row r="5" spans="2:10" ht="48" customHeight="1">
      <c r="B5" s="78" t="s">
        <v>99</v>
      </c>
      <c r="C5" s="78" t="s">
        <v>115</v>
      </c>
      <c r="D5" s="134" t="s">
        <v>120</v>
      </c>
      <c r="E5" s="134" t="s">
        <v>167</v>
      </c>
    </row>
    <row r="6" spans="2:10">
      <c r="B6" s="83">
        <v>1</v>
      </c>
      <c r="C6" s="83">
        <v>2</v>
      </c>
      <c r="D6" s="105" t="s">
        <v>45</v>
      </c>
      <c r="E6" s="105" t="s">
        <v>46</v>
      </c>
    </row>
    <row r="7" spans="2:10" ht="15.6">
      <c r="B7" s="91" t="s">
        <v>13</v>
      </c>
      <c r="C7" s="87" t="s">
        <v>116</v>
      </c>
      <c r="D7" s="129">
        <v>53</v>
      </c>
      <c r="E7" s="129">
        <v>1042</v>
      </c>
    </row>
    <row r="8" spans="2:10" ht="15.6">
      <c r="B8" s="126" t="s">
        <v>14</v>
      </c>
      <c r="C8" s="87" t="s">
        <v>117</v>
      </c>
      <c r="D8" s="129">
        <v>17</v>
      </c>
      <c r="E8" s="129">
        <v>276</v>
      </c>
      <c r="H8" s="133"/>
      <c r="I8" s="133"/>
      <c r="J8" s="133"/>
    </row>
    <row r="9" spans="2:10" ht="15.6">
      <c r="B9" s="91" t="s">
        <v>15</v>
      </c>
      <c r="C9" s="87" t="s">
        <v>119</v>
      </c>
      <c r="D9" s="129">
        <v>3</v>
      </c>
      <c r="E9" s="129">
        <v>520</v>
      </c>
      <c r="H9" s="137"/>
      <c r="I9" s="137"/>
      <c r="J9" s="137"/>
    </row>
    <row r="10" spans="2:10" ht="15.6">
      <c r="B10" s="217" t="s">
        <v>2</v>
      </c>
      <c r="C10" s="217"/>
      <c r="D10" s="132">
        <f>SUM(D7:D9)</f>
        <v>73</v>
      </c>
      <c r="E10" s="132">
        <f>SUM(E7:E9)</f>
        <v>1838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FF3B-2FA3-4960-8714-ECDBF61BA857}">
  <dimension ref="B2:E80"/>
  <sheetViews>
    <sheetView topLeftCell="A57" workbookViewId="0"/>
  </sheetViews>
  <sheetFormatPr defaultRowHeight="14.4"/>
  <cols>
    <col min="2" max="2" width="12.88671875" customWidth="1"/>
    <col min="3" max="3" width="15" style="181" customWidth="1"/>
    <col min="4" max="4" width="18.5546875" customWidth="1"/>
    <col min="5" max="5" width="21.5546875" customWidth="1"/>
  </cols>
  <sheetData>
    <row r="2" spans="2:5" ht="16.2" thickBot="1">
      <c r="B2" s="141"/>
      <c r="C2" s="178"/>
      <c r="D2" s="142"/>
      <c r="E2" s="154" t="s">
        <v>125</v>
      </c>
    </row>
    <row r="3" spans="2:5" ht="24.9" customHeight="1" thickTop="1">
      <c r="B3" s="138" t="s">
        <v>121</v>
      </c>
      <c r="C3" s="179"/>
      <c r="D3" s="138"/>
      <c r="E3" s="138"/>
    </row>
    <row r="4" spans="2:5" ht="15.6">
      <c r="B4" s="139" t="s">
        <v>57</v>
      </c>
      <c r="C4" s="180" t="s">
        <v>222</v>
      </c>
      <c r="D4" s="140" t="s">
        <v>223</v>
      </c>
      <c r="E4" s="140" t="s">
        <v>224</v>
      </c>
    </row>
    <row r="5" spans="2:5">
      <c r="B5" s="143">
        <v>39813</v>
      </c>
      <c r="C5" s="145">
        <v>2</v>
      </c>
      <c r="D5" s="145">
        <v>2.5</v>
      </c>
      <c r="E5" s="145">
        <v>0.14000000000000001</v>
      </c>
    </row>
    <row r="6" spans="2:5">
      <c r="B6" s="143">
        <v>39834</v>
      </c>
      <c r="C6" s="145">
        <v>1</v>
      </c>
      <c r="D6" s="145">
        <v>2</v>
      </c>
      <c r="E6" s="145">
        <v>0.23</v>
      </c>
    </row>
    <row r="7" spans="2:5">
      <c r="B7" s="143">
        <v>39883</v>
      </c>
      <c r="C7" s="145">
        <v>0.5</v>
      </c>
      <c r="D7" s="145">
        <v>1.5</v>
      </c>
      <c r="E7" s="145">
        <v>0.19</v>
      </c>
    </row>
    <row r="8" spans="2:5">
      <c r="B8" s="143">
        <v>39911</v>
      </c>
      <c r="C8" s="145">
        <v>0.25</v>
      </c>
      <c r="D8" s="145">
        <v>1.25</v>
      </c>
      <c r="E8" s="145">
        <v>0.14000000000000001</v>
      </c>
    </row>
    <row r="9" spans="2:5">
      <c r="B9" s="143">
        <v>39946</v>
      </c>
      <c r="C9" s="145">
        <v>0.25</v>
      </c>
      <c r="D9" s="145">
        <v>1</v>
      </c>
      <c r="E9" s="145">
        <v>0.16</v>
      </c>
    </row>
    <row r="10" spans="2:5">
      <c r="B10" s="143">
        <v>39994</v>
      </c>
      <c r="C10" s="145">
        <v>0.25</v>
      </c>
      <c r="D10" s="145">
        <v>1</v>
      </c>
      <c r="E10" s="145">
        <v>0.22</v>
      </c>
    </row>
    <row r="11" spans="2:5">
      <c r="B11" s="143">
        <v>40178</v>
      </c>
      <c r="C11" s="145">
        <v>0.25</v>
      </c>
      <c r="D11" s="145">
        <v>1</v>
      </c>
      <c r="E11" s="145">
        <v>0.05</v>
      </c>
    </row>
    <row r="12" spans="2:5">
      <c r="B12" s="143">
        <v>40359</v>
      </c>
      <c r="C12" s="145">
        <v>0.25</v>
      </c>
      <c r="D12" s="145">
        <v>1</v>
      </c>
      <c r="E12" s="145">
        <v>0.09</v>
      </c>
    </row>
    <row r="13" spans="2:5">
      <c r="B13" s="143">
        <v>40543</v>
      </c>
      <c r="C13" s="145">
        <v>0.25</v>
      </c>
      <c r="D13" s="145">
        <v>1</v>
      </c>
      <c r="E13" s="145">
        <v>0.13</v>
      </c>
    </row>
    <row r="14" spans="2:5">
      <c r="B14" s="143">
        <v>40646</v>
      </c>
      <c r="C14" s="145">
        <v>0.5</v>
      </c>
      <c r="D14" s="145">
        <v>1.25</v>
      </c>
      <c r="E14" s="145">
        <v>0.08</v>
      </c>
    </row>
    <row r="15" spans="2:5">
      <c r="B15" s="143">
        <v>40724</v>
      </c>
      <c r="C15" s="145">
        <v>0.5</v>
      </c>
      <c r="D15" s="145">
        <v>1.25</v>
      </c>
      <c r="E15" s="145">
        <v>7.0000000000000007E-2</v>
      </c>
    </row>
    <row r="16" spans="2:5">
      <c r="B16" s="143">
        <v>40737</v>
      </c>
      <c r="C16" s="145">
        <v>0.75</v>
      </c>
      <c r="D16" s="145">
        <v>1.5</v>
      </c>
      <c r="E16" s="145">
        <v>0.06</v>
      </c>
    </row>
    <row r="17" spans="2:5">
      <c r="B17" s="143">
        <v>40856</v>
      </c>
      <c r="C17" s="145">
        <v>0.5</v>
      </c>
      <c r="D17" s="145">
        <v>1.25</v>
      </c>
      <c r="E17" s="145">
        <v>0.08</v>
      </c>
    </row>
    <row r="18" spans="2:5">
      <c r="B18" s="143">
        <v>40891</v>
      </c>
      <c r="C18" s="145">
        <v>0.25</v>
      </c>
      <c r="D18" s="145">
        <v>1</v>
      </c>
      <c r="E18" s="145">
        <v>7.0000000000000007E-2</v>
      </c>
    </row>
    <row r="19" spans="2:5">
      <c r="B19" s="143">
        <v>40908</v>
      </c>
      <c r="C19" s="145">
        <v>0.25</v>
      </c>
      <c r="D19" s="145">
        <v>1</v>
      </c>
      <c r="E19" s="145">
        <v>0.04</v>
      </c>
    </row>
    <row r="20" spans="2:5">
      <c r="B20" s="143">
        <v>41090</v>
      </c>
      <c r="C20" s="145">
        <v>0.25</v>
      </c>
      <c r="D20" s="145">
        <v>1</v>
      </c>
      <c r="E20" s="145">
        <v>0.09</v>
      </c>
    </row>
    <row r="21" spans="2:5">
      <c r="B21" s="143">
        <v>41101</v>
      </c>
      <c r="C21" s="145">
        <v>0</v>
      </c>
      <c r="D21" s="145">
        <v>0.75</v>
      </c>
      <c r="E21" s="145">
        <v>0.17</v>
      </c>
    </row>
    <row r="22" spans="2:5">
      <c r="B22" s="143">
        <v>41274</v>
      </c>
      <c r="C22" s="145">
        <v>0</v>
      </c>
      <c r="D22" s="145">
        <v>0.75</v>
      </c>
      <c r="E22" s="145">
        <v>0.09</v>
      </c>
    </row>
    <row r="23" spans="2:5">
      <c r="B23" s="143">
        <v>41402</v>
      </c>
      <c r="C23" s="145">
        <v>0</v>
      </c>
      <c r="D23" s="145">
        <v>0.5</v>
      </c>
      <c r="E23" s="145">
        <v>0.12</v>
      </c>
    </row>
    <row r="24" spans="2:5">
      <c r="B24" s="143">
        <v>41455</v>
      </c>
      <c r="C24" s="145">
        <v>0</v>
      </c>
      <c r="D24" s="145">
        <v>0.5</v>
      </c>
      <c r="E24" s="145">
        <v>7.0000000000000007E-2</v>
      </c>
    </row>
    <row r="25" spans="2:5">
      <c r="B25" s="143">
        <v>41591</v>
      </c>
      <c r="C25" s="145">
        <v>0</v>
      </c>
      <c r="D25" s="145">
        <v>0.25</v>
      </c>
      <c r="E25" s="145">
        <v>0.08</v>
      </c>
    </row>
    <row r="26" spans="2:5">
      <c r="B26" s="143">
        <v>41639</v>
      </c>
      <c r="C26" s="145">
        <v>0</v>
      </c>
      <c r="D26" s="145">
        <v>0.25</v>
      </c>
      <c r="E26" s="145">
        <v>7.0000000000000007E-2</v>
      </c>
    </row>
    <row r="27" spans="2:5">
      <c r="B27" s="143">
        <v>41801</v>
      </c>
      <c r="C27" s="145">
        <v>-0.1</v>
      </c>
      <c r="D27" s="145">
        <v>0.15</v>
      </c>
      <c r="E27" s="145">
        <v>0.09</v>
      </c>
    </row>
    <row r="28" spans="2:5">
      <c r="B28" s="143">
        <v>41820</v>
      </c>
      <c r="C28" s="145">
        <v>-0.1</v>
      </c>
      <c r="D28" s="145">
        <v>0.15</v>
      </c>
      <c r="E28" s="145">
        <v>0.09</v>
      </c>
    </row>
    <row r="29" spans="2:5">
      <c r="B29" s="143">
        <v>41892</v>
      </c>
      <c r="C29" s="145">
        <v>-0.2</v>
      </c>
      <c r="D29" s="145">
        <v>0.05</v>
      </c>
      <c r="E29" s="145">
        <v>0.09</v>
      </c>
    </row>
    <row r="30" spans="2:5">
      <c r="B30" s="143">
        <v>42004</v>
      </c>
      <c r="C30" s="145">
        <v>-0.2</v>
      </c>
      <c r="D30" s="145">
        <v>0.05</v>
      </c>
      <c r="E30" s="145">
        <v>0.06</v>
      </c>
    </row>
    <row r="31" spans="2:5">
      <c r="B31" s="143">
        <v>42185</v>
      </c>
      <c r="C31" s="145">
        <v>-0.2</v>
      </c>
      <c r="D31" s="145">
        <v>0.05</v>
      </c>
      <c r="E31" s="145">
        <v>0.08</v>
      </c>
    </row>
    <row r="32" spans="2:5">
      <c r="B32" s="143">
        <v>42347</v>
      </c>
      <c r="C32" s="145">
        <v>-0.3</v>
      </c>
      <c r="D32" s="145">
        <v>0.05</v>
      </c>
      <c r="E32" s="145">
        <v>0.14000000000000001</v>
      </c>
    </row>
    <row r="33" spans="2:5">
      <c r="B33" s="143">
        <v>42369</v>
      </c>
      <c r="C33" s="145">
        <v>-0.3</v>
      </c>
      <c r="D33" s="145">
        <v>0.05</v>
      </c>
      <c r="E33" s="145">
        <v>0.2</v>
      </c>
    </row>
    <row r="34" spans="2:5">
      <c r="B34" s="143">
        <v>42445</v>
      </c>
      <c r="C34" s="145">
        <v>-0.4</v>
      </c>
      <c r="D34" s="145">
        <v>0</v>
      </c>
      <c r="E34" s="145">
        <v>0.37</v>
      </c>
    </row>
    <row r="35" spans="2:5">
      <c r="B35" s="143">
        <v>42551</v>
      </c>
      <c r="C35" s="145">
        <v>-0.4</v>
      </c>
      <c r="D35" s="145">
        <v>0</v>
      </c>
      <c r="E35" s="145">
        <v>0.3</v>
      </c>
    </row>
    <row r="36" spans="2:5">
      <c r="B36" s="143">
        <v>42735</v>
      </c>
      <c r="C36" s="145">
        <v>-0.4</v>
      </c>
      <c r="D36" s="145">
        <v>0</v>
      </c>
      <c r="E36" s="145">
        <v>0.55000000000000004</v>
      </c>
    </row>
    <row r="37" spans="2:5">
      <c r="B37" s="143">
        <v>42916</v>
      </c>
      <c r="C37" s="145">
        <v>-0.4</v>
      </c>
      <c r="D37" s="145">
        <v>0</v>
      </c>
      <c r="E37" s="145">
        <v>1.06</v>
      </c>
    </row>
    <row r="38" spans="2:5">
      <c r="B38" s="143">
        <v>43100</v>
      </c>
      <c r="C38" s="145">
        <v>-0.4</v>
      </c>
      <c r="D38" s="145">
        <v>0</v>
      </c>
      <c r="E38" s="145">
        <v>1.33</v>
      </c>
    </row>
    <row r="39" spans="2:5">
      <c r="B39" s="143">
        <v>43281</v>
      </c>
      <c r="C39" s="145">
        <v>-0.4</v>
      </c>
      <c r="D39" s="145">
        <v>0</v>
      </c>
      <c r="E39" s="145">
        <v>1.91</v>
      </c>
    </row>
    <row r="40" spans="2:5">
      <c r="B40" s="143">
        <v>43465</v>
      </c>
      <c r="C40" s="145">
        <v>-0.4</v>
      </c>
      <c r="D40" s="145">
        <v>0</v>
      </c>
      <c r="E40" s="145">
        <v>2.4</v>
      </c>
    </row>
    <row r="41" spans="2:5">
      <c r="B41" s="143">
        <v>43646</v>
      </c>
      <c r="C41" s="145">
        <v>-0.4</v>
      </c>
      <c r="D41" s="145">
        <v>0</v>
      </c>
      <c r="E41" s="145">
        <v>2.4</v>
      </c>
    </row>
    <row r="42" spans="2:5">
      <c r="B42" s="143">
        <v>43726</v>
      </c>
      <c r="C42" s="145">
        <v>-0.5</v>
      </c>
      <c r="D42" s="145">
        <v>0</v>
      </c>
      <c r="E42" s="145">
        <v>2.25</v>
      </c>
    </row>
    <row r="43" spans="2:5">
      <c r="B43" s="143">
        <v>43830</v>
      </c>
      <c r="C43" s="145">
        <v>-0.5</v>
      </c>
      <c r="D43" s="145">
        <v>0</v>
      </c>
      <c r="E43" s="145">
        <v>1.55</v>
      </c>
    </row>
    <row r="44" spans="2:5">
      <c r="B44" s="143">
        <v>44012</v>
      </c>
      <c r="C44" s="145">
        <v>-0.5</v>
      </c>
      <c r="D44" s="145">
        <v>0</v>
      </c>
      <c r="E44" s="145">
        <v>0.08</v>
      </c>
    </row>
    <row r="45" spans="2:5">
      <c r="B45" s="143">
        <v>44196</v>
      </c>
      <c r="C45" s="145">
        <v>-0.5</v>
      </c>
      <c r="D45" s="145">
        <v>0</v>
      </c>
      <c r="E45" s="145">
        <v>0.09</v>
      </c>
    </row>
    <row r="46" spans="2:5">
      <c r="B46" s="143">
        <v>44377</v>
      </c>
      <c r="C46" s="145">
        <v>-0.5</v>
      </c>
      <c r="D46" s="145">
        <v>0</v>
      </c>
      <c r="E46" s="145">
        <v>0.08</v>
      </c>
    </row>
    <row r="47" spans="2:5">
      <c r="B47" s="143">
        <v>44561</v>
      </c>
      <c r="C47" s="145">
        <v>-0.5</v>
      </c>
      <c r="D47" s="145">
        <v>0</v>
      </c>
      <c r="E47" s="145">
        <v>7.0000000000000007E-2</v>
      </c>
    </row>
    <row r="48" spans="2:5">
      <c r="B48" s="143">
        <v>44742</v>
      </c>
      <c r="C48" s="145">
        <v>-0.5</v>
      </c>
      <c r="D48" s="145">
        <v>0</v>
      </c>
      <c r="E48" s="145">
        <v>1.58</v>
      </c>
    </row>
    <row r="49" spans="2:5">
      <c r="B49" s="146">
        <v>44769</v>
      </c>
      <c r="C49" s="145">
        <v>0</v>
      </c>
      <c r="D49" s="144">
        <v>0.5</v>
      </c>
      <c r="E49" s="144">
        <v>1.58</v>
      </c>
    </row>
    <row r="50" spans="2:5">
      <c r="B50" s="146">
        <v>44774</v>
      </c>
      <c r="C50" s="145">
        <v>0</v>
      </c>
      <c r="D50" s="144">
        <v>0.5</v>
      </c>
      <c r="E50" s="144">
        <v>2.33</v>
      </c>
    </row>
    <row r="51" spans="2:5">
      <c r="B51" s="146">
        <v>44818</v>
      </c>
      <c r="C51" s="145">
        <v>0.75</v>
      </c>
      <c r="D51" s="144">
        <v>1.25</v>
      </c>
      <c r="E51" s="144">
        <v>2.33</v>
      </c>
    </row>
    <row r="52" spans="2:5">
      <c r="B52" s="146">
        <v>44826</v>
      </c>
      <c r="C52" s="145">
        <v>0.75</v>
      </c>
      <c r="D52" s="144">
        <v>1.25</v>
      </c>
      <c r="E52" s="144">
        <v>3.08</v>
      </c>
    </row>
    <row r="53" spans="2:5">
      <c r="B53" s="146">
        <v>44867</v>
      </c>
      <c r="C53" s="145">
        <v>1.5</v>
      </c>
      <c r="D53" s="145">
        <v>2</v>
      </c>
      <c r="E53" s="144">
        <v>3.08</v>
      </c>
    </row>
    <row r="54" spans="2:5">
      <c r="B54" s="146">
        <v>44868</v>
      </c>
      <c r="C54" s="145">
        <v>1.5</v>
      </c>
      <c r="D54" s="145">
        <v>2</v>
      </c>
      <c r="E54" s="144">
        <v>3.83</v>
      </c>
    </row>
    <row r="55" spans="2:5">
      <c r="B55" s="146">
        <v>44910</v>
      </c>
      <c r="C55" s="145">
        <v>1.5</v>
      </c>
      <c r="D55" s="145">
        <v>2</v>
      </c>
      <c r="E55" s="144">
        <v>4.33</v>
      </c>
    </row>
    <row r="56" spans="2:5">
      <c r="B56" s="146">
        <v>44916</v>
      </c>
      <c r="C56" s="145">
        <v>2</v>
      </c>
      <c r="D56" s="145">
        <v>2.5</v>
      </c>
      <c r="E56" s="144">
        <v>4.33</v>
      </c>
    </row>
    <row r="57" spans="2:5">
      <c r="B57" s="146">
        <v>44926</v>
      </c>
      <c r="C57" s="145">
        <v>2</v>
      </c>
      <c r="D57" s="145">
        <v>2.5</v>
      </c>
      <c r="E57" s="144">
        <v>4.33</v>
      </c>
    </row>
    <row r="58" spans="2:5">
      <c r="B58" s="146">
        <v>44959</v>
      </c>
      <c r="C58" s="145">
        <v>2</v>
      </c>
      <c r="D58" s="145">
        <v>2.5</v>
      </c>
      <c r="E58" s="144">
        <v>4.58</v>
      </c>
    </row>
    <row r="59" spans="2:5">
      <c r="B59" s="146">
        <v>44965</v>
      </c>
      <c r="C59" s="145">
        <v>2.5</v>
      </c>
      <c r="D59" s="145">
        <v>3</v>
      </c>
      <c r="E59" s="144">
        <v>4.58</v>
      </c>
    </row>
    <row r="60" spans="2:5">
      <c r="B60" s="146">
        <v>45007</v>
      </c>
      <c r="C60" s="145">
        <v>3</v>
      </c>
      <c r="D60" s="145">
        <v>3.5</v>
      </c>
      <c r="E60" s="144">
        <v>4.58</v>
      </c>
    </row>
    <row r="61" spans="2:5">
      <c r="B61" s="146">
        <v>45008</v>
      </c>
      <c r="C61" s="145">
        <v>3</v>
      </c>
      <c r="D61" s="145">
        <v>3.5</v>
      </c>
      <c r="E61" s="145">
        <v>4.83</v>
      </c>
    </row>
    <row r="62" spans="2:5">
      <c r="B62" s="146">
        <v>45050</v>
      </c>
      <c r="C62" s="145">
        <v>3</v>
      </c>
      <c r="D62" s="145">
        <v>3.5</v>
      </c>
      <c r="E62" s="145">
        <v>5.08</v>
      </c>
    </row>
    <row r="63" spans="2:5">
      <c r="B63" s="146">
        <v>45056</v>
      </c>
      <c r="C63" s="145">
        <v>3.25</v>
      </c>
      <c r="D63" s="145">
        <v>3.75</v>
      </c>
      <c r="E63" s="145">
        <v>5.08</v>
      </c>
    </row>
    <row r="64" spans="2:5">
      <c r="B64" s="146">
        <v>45098</v>
      </c>
      <c r="C64" s="145">
        <v>3.5</v>
      </c>
      <c r="D64" s="145">
        <v>4</v>
      </c>
      <c r="E64" s="145">
        <v>5.07</v>
      </c>
    </row>
    <row r="65" spans="2:5">
      <c r="B65" s="146">
        <v>45107</v>
      </c>
      <c r="C65" s="145">
        <v>3.5</v>
      </c>
      <c r="D65" s="145">
        <v>4</v>
      </c>
      <c r="E65" s="144">
        <v>5.08</v>
      </c>
    </row>
    <row r="66" spans="2:5">
      <c r="B66" s="146">
        <v>45134</v>
      </c>
      <c r="C66" s="145">
        <v>3.5</v>
      </c>
      <c r="D66" s="145">
        <v>4</v>
      </c>
      <c r="E66" s="145">
        <v>5.33</v>
      </c>
    </row>
    <row r="67" spans="2:5">
      <c r="B67" s="146">
        <v>45140</v>
      </c>
      <c r="C67" s="145">
        <v>3.75</v>
      </c>
      <c r="D67" s="145">
        <v>4.25</v>
      </c>
      <c r="E67" s="145">
        <v>5.33</v>
      </c>
    </row>
    <row r="68" spans="2:5">
      <c r="B68" s="146">
        <v>45189</v>
      </c>
      <c r="C68" s="145">
        <v>4</v>
      </c>
      <c r="D68" s="145">
        <v>4.5</v>
      </c>
      <c r="E68" s="145">
        <v>5.33</v>
      </c>
    </row>
    <row r="69" spans="2:5">
      <c r="B69" s="146">
        <v>45291</v>
      </c>
      <c r="C69" s="145">
        <v>4</v>
      </c>
      <c r="D69" s="145">
        <v>4.5</v>
      </c>
      <c r="E69" s="145">
        <v>5.33</v>
      </c>
    </row>
    <row r="70" spans="2:5">
      <c r="B70" s="146">
        <v>45455</v>
      </c>
      <c r="C70" s="145">
        <v>3.75</v>
      </c>
      <c r="D70" s="145">
        <v>4.25</v>
      </c>
      <c r="E70" s="145">
        <v>5.33</v>
      </c>
    </row>
    <row r="71" spans="2:5">
      <c r="B71" s="146">
        <v>45473</v>
      </c>
      <c r="C71" s="145">
        <v>3.75</v>
      </c>
      <c r="D71" s="145">
        <v>4.25</v>
      </c>
      <c r="E71" s="145">
        <v>5.33</v>
      </c>
    </row>
    <row r="72" spans="2:5">
      <c r="B72" s="146">
        <v>45553</v>
      </c>
      <c r="C72" s="145">
        <v>3.5</v>
      </c>
      <c r="D72" s="145">
        <v>3.65</v>
      </c>
      <c r="E72" s="145">
        <v>5.33</v>
      </c>
    </row>
    <row r="73" spans="2:5">
      <c r="B73" s="146">
        <v>45554</v>
      </c>
      <c r="C73" s="145">
        <v>3.5</v>
      </c>
      <c r="D73" s="145">
        <v>3.65</v>
      </c>
      <c r="E73" s="145">
        <v>4.83</v>
      </c>
    </row>
    <row r="74" spans="2:5">
      <c r="B74" s="146">
        <v>45588</v>
      </c>
      <c r="C74" s="145">
        <v>3.25</v>
      </c>
      <c r="D74" s="145">
        <v>3.4</v>
      </c>
      <c r="E74" s="145">
        <v>4.83</v>
      </c>
    </row>
    <row r="75" spans="2:5">
      <c r="B75" s="146">
        <v>45604</v>
      </c>
      <c r="C75" s="145">
        <v>3.25</v>
      </c>
      <c r="D75" s="145">
        <v>3.4</v>
      </c>
      <c r="E75" s="145">
        <v>4.58</v>
      </c>
    </row>
    <row r="76" spans="2:5">
      <c r="B76" s="146">
        <v>45644</v>
      </c>
      <c r="C76" s="145">
        <v>3</v>
      </c>
      <c r="D76" s="145">
        <v>3.15</v>
      </c>
      <c r="E76" s="145">
        <v>4.58</v>
      </c>
    </row>
    <row r="77" spans="2:5">
      <c r="B77" s="146">
        <v>45645</v>
      </c>
      <c r="C77" s="145">
        <v>3</v>
      </c>
      <c r="D77" s="145">
        <v>3.15</v>
      </c>
      <c r="E77" s="145">
        <v>4.33</v>
      </c>
    </row>
    <row r="78" spans="2:5">
      <c r="B78" s="146">
        <v>45657</v>
      </c>
      <c r="C78" s="145">
        <v>3</v>
      </c>
      <c r="D78" s="145">
        <v>3.15</v>
      </c>
      <c r="E78" s="145">
        <v>4.33</v>
      </c>
    </row>
    <row r="79" spans="2:5">
      <c r="B79" s="207" t="s">
        <v>220</v>
      </c>
      <c r="C79" s="207"/>
      <c r="D79" s="207"/>
      <c r="E79" s="207"/>
    </row>
    <row r="80" spans="2:5">
      <c r="B80" s="207" t="s">
        <v>221</v>
      </c>
      <c r="C80" s="207"/>
      <c r="D80" s="207"/>
      <c r="E80" s="207"/>
    </row>
  </sheetData>
  <mergeCells count="2">
    <mergeCell ref="B79:E79"/>
    <mergeCell ref="B80:E80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A421-F29B-45FF-88CF-69C361A57CBD}">
  <dimension ref="B4:I11"/>
  <sheetViews>
    <sheetView workbookViewId="0">
      <selection activeCell="I19" sqref="I19"/>
    </sheetView>
  </sheetViews>
  <sheetFormatPr defaultRowHeight="14.4"/>
  <cols>
    <col min="3" max="3" width="19.6640625" customWidth="1"/>
    <col min="4" max="4" width="15" customWidth="1"/>
    <col min="5" max="6" width="13.109375" customWidth="1"/>
    <col min="7" max="7" width="15.109375" customWidth="1"/>
    <col min="8" max="8" width="13.5546875" customWidth="1"/>
    <col min="9" max="9" width="13.88671875" customWidth="1"/>
  </cols>
  <sheetData>
    <row r="4" spans="2:9" ht="15" thickBot="1">
      <c r="G4" s="218"/>
      <c r="H4" s="218"/>
      <c r="I4" s="187"/>
    </row>
    <row r="5" spans="2:9" ht="16.5" customHeight="1" thickTop="1">
      <c r="B5" s="215" t="s">
        <v>204</v>
      </c>
      <c r="C5" s="215"/>
      <c r="D5" s="215"/>
      <c r="E5" s="215"/>
      <c r="F5" s="215"/>
      <c r="G5" s="215"/>
      <c r="H5" s="215"/>
      <c r="I5" s="215"/>
    </row>
    <row r="6" spans="2:9" ht="15.6">
      <c r="B6" s="186"/>
      <c r="C6" s="186"/>
      <c r="D6" s="219" t="s">
        <v>180</v>
      </c>
      <c r="E6" s="219"/>
      <c r="F6" s="79"/>
      <c r="G6" s="219" t="s">
        <v>181</v>
      </c>
      <c r="H6" s="219"/>
      <c r="I6" s="79"/>
    </row>
    <row r="7" spans="2:9" ht="15.6">
      <c r="B7" s="78" t="s">
        <v>99</v>
      </c>
      <c r="C7" s="79" t="s">
        <v>11</v>
      </c>
      <c r="D7" s="79" t="s">
        <v>12</v>
      </c>
      <c r="E7" s="79" t="s">
        <v>182</v>
      </c>
      <c r="F7" s="79" t="s">
        <v>2</v>
      </c>
      <c r="G7" s="79" t="s">
        <v>12</v>
      </c>
      <c r="H7" s="79" t="s">
        <v>182</v>
      </c>
      <c r="I7" s="79" t="s">
        <v>2</v>
      </c>
    </row>
    <row r="8" spans="2:9">
      <c r="B8" s="83">
        <v>1</v>
      </c>
      <c r="C8" s="84">
        <v>2</v>
      </c>
      <c r="D8" s="84">
        <v>3</v>
      </c>
      <c r="E8" s="84">
        <v>4</v>
      </c>
      <c r="F8" s="84" t="s">
        <v>188</v>
      </c>
      <c r="G8" s="84">
        <v>6</v>
      </c>
      <c r="H8" s="84">
        <v>7</v>
      </c>
      <c r="I8" s="84" t="s">
        <v>189</v>
      </c>
    </row>
    <row r="9" spans="2:9" ht="15.6">
      <c r="B9" s="91" t="s">
        <v>13</v>
      </c>
      <c r="C9" s="87" t="s">
        <v>190</v>
      </c>
      <c r="D9" s="90">
        <v>53269</v>
      </c>
      <c r="E9" s="90">
        <v>189123</v>
      </c>
      <c r="F9" s="90">
        <f>D9+E9</f>
        <v>242392</v>
      </c>
      <c r="G9" s="103">
        <v>5880</v>
      </c>
      <c r="H9" s="90">
        <v>557131</v>
      </c>
      <c r="I9" s="90">
        <f>G9+H9</f>
        <v>563011</v>
      </c>
    </row>
    <row r="10" spans="2:9" ht="15.6">
      <c r="B10" s="91" t="s">
        <v>14</v>
      </c>
      <c r="C10" s="102" t="s">
        <v>212</v>
      </c>
      <c r="D10" s="90">
        <v>58737</v>
      </c>
      <c r="E10" s="90">
        <v>214569</v>
      </c>
      <c r="F10" s="90">
        <f>D10+E10</f>
        <v>273306</v>
      </c>
      <c r="G10" s="103">
        <v>11129</v>
      </c>
      <c r="H10" s="90">
        <v>634629</v>
      </c>
      <c r="I10" s="90">
        <f>G10+H10</f>
        <v>645758</v>
      </c>
    </row>
    <row r="11" spans="2:9" ht="15.6">
      <c r="B11" s="182"/>
      <c r="C11" s="183"/>
      <c r="D11" s="184"/>
      <c r="E11" s="184"/>
      <c r="F11" s="184"/>
      <c r="G11" s="185"/>
      <c r="H11" s="184"/>
      <c r="I11" s="184"/>
    </row>
  </sheetData>
  <mergeCells count="4">
    <mergeCell ref="G4:H4"/>
    <mergeCell ref="D6:E6"/>
    <mergeCell ref="G6:H6"/>
    <mergeCell ref="B5:I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29C97-721A-4C31-9832-5D5D0A7D40A1}">
  <dimension ref="B3:I12"/>
  <sheetViews>
    <sheetView workbookViewId="0">
      <selection activeCell="M22" sqref="M22"/>
    </sheetView>
  </sheetViews>
  <sheetFormatPr defaultRowHeight="14.4"/>
  <cols>
    <col min="2" max="2" width="6.6640625" customWidth="1"/>
    <col min="3" max="3" width="11.88671875" bestFit="1" customWidth="1"/>
    <col min="4" max="4" width="13" customWidth="1"/>
    <col min="5" max="5" width="17.33203125" customWidth="1"/>
    <col min="6" max="6" width="14.44140625" customWidth="1"/>
    <col min="7" max="8" width="13.5546875" customWidth="1"/>
    <col min="9" max="9" width="13.44140625" customWidth="1"/>
  </cols>
  <sheetData>
    <row r="3" spans="2:9" ht="15" thickBot="1"/>
    <row r="4" spans="2:9" ht="16.2" thickTop="1">
      <c r="B4" s="215" t="s">
        <v>187</v>
      </c>
      <c r="C4" s="215"/>
      <c r="D4" s="215"/>
      <c r="E4" s="215"/>
      <c r="F4" s="215"/>
      <c r="G4" s="215"/>
      <c r="H4" s="215"/>
      <c r="I4" s="215"/>
    </row>
    <row r="5" spans="2:9" ht="15.6">
      <c r="B5" s="186"/>
      <c r="C5" s="186"/>
      <c r="D5" s="219" t="s">
        <v>190</v>
      </c>
      <c r="E5" s="219"/>
      <c r="F5" s="219"/>
      <c r="G5" s="219" t="s">
        <v>212</v>
      </c>
      <c r="H5" s="219"/>
      <c r="I5" s="219"/>
    </row>
    <row r="6" spans="2:9" ht="15.6">
      <c r="B6" s="78" t="s">
        <v>99</v>
      </c>
      <c r="C6" s="79" t="s">
        <v>11</v>
      </c>
      <c r="D6" s="79" t="s">
        <v>12</v>
      </c>
      <c r="E6" s="79" t="s">
        <v>182</v>
      </c>
      <c r="F6" s="79" t="s">
        <v>2</v>
      </c>
      <c r="G6" s="79" t="s">
        <v>12</v>
      </c>
      <c r="H6" s="79" t="s">
        <v>182</v>
      </c>
      <c r="I6" s="79" t="s">
        <v>2</v>
      </c>
    </row>
    <row r="7" spans="2:9">
      <c r="B7" s="83">
        <v>1</v>
      </c>
      <c r="C7" s="84">
        <v>2</v>
      </c>
      <c r="D7" s="84">
        <v>3</v>
      </c>
      <c r="E7" s="84">
        <v>4</v>
      </c>
      <c r="F7" s="84" t="s">
        <v>188</v>
      </c>
      <c r="G7" s="84">
        <v>6</v>
      </c>
      <c r="H7" s="84">
        <v>7</v>
      </c>
      <c r="I7" s="84" t="s">
        <v>189</v>
      </c>
    </row>
    <row r="8" spans="2:9" ht="15.6">
      <c r="B8" s="91" t="s">
        <v>13</v>
      </c>
      <c r="C8" s="188" t="s">
        <v>183</v>
      </c>
      <c r="D8" s="103">
        <v>26808</v>
      </c>
      <c r="E8" s="103">
        <v>1464800</v>
      </c>
      <c r="F8" s="90">
        <f>D8+E8</f>
        <v>1491608</v>
      </c>
      <c r="G8" s="90">
        <v>30710</v>
      </c>
      <c r="H8" s="90">
        <v>1521223</v>
      </c>
      <c r="I8" s="90">
        <f>G8+H8</f>
        <v>1551933</v>
      </c>
    </row>
    <row r="9" spans="2:9" ht="15.6">
      <c r="B9" s="91" t="s">
        <v>14</v>
      </c>
      <c r="C9" s="188" t="s">
        <v>184</v>
      </c>
      <c r="D9" s="103">
        <v>10301</v>
      </c>
      <c r="E9" s="103">
        <v>318584</v>
      </c>
      <c r="F9" s="90">
        <f>D9+E9</f>
        <v>328885</v>
      </c>
      <c r="G9" s="90">
        <v>10374</v>
      </c>
      <c r="H9" s="90">
        <v>337913</v>
      </c>
      <c r="I9" s="90">
        <f>G9+H9</f>
        <v>348287</v>
      </c>
    </row>
    <row r="10" spans="2:9" ht="15.6">
      <c r="B10" s="91" t="s">
        <v>15</v>
      </c>
      <c r="C10" s="188" t="s">
        <v>185</v>
      </c>
      <c r="D10" s="189">
        <v>648</v>
      </c>
      <c r="E10" s="189">
        <v>18231</v>
      </c>
      <c r="F10" s="90">
        <f t="shared" ref="F10:F11" si="0">D10+E10</f>
        <v>18879</v>
      </c>
      <c r="G10" s="90">
        <v>454</v>
      </c>
      <c r="H10" s="90">
        <v>16701</v>
      </c>
      <c r="I10" s="90">
        <f t="shared" ref="I10:I11" si="1">G10+H10</f>
        <v>17155</v>
      </c>
    </row>
    <row r="11" spans="2:9" ht="15.6">
      <c r="B11" s="91" t="s">
        <v>16</v>
      </c>
      <c r="C11" s="188" t="s">
        <v>186</v>
      </c>
      <c r="D11" s="189">
        <v>0</v>
      </c>
      <c r="E11" s="189">
        <v>4395</v>
      </c>
      <c r="F11" s="90">
        <f t="shared" si="0"/>
        <v>4395</v>
      </c>
      <c r="G11" s="90">
        <v>0</v>
      </c>
      <c r="H11" s="90">
        <v>4395</v>
      </c>
      <c r="I11" s="90">
        <f t="shared" si="1"/>
        <v>4395</v>
      </c>
    </row>
    <row r="12" spans="2:9" ht="15.6">
      <c r="B12" s="217" t="s">
        <v>2</v>
      </c>
      <c r="C12" s="217"/>
      <c r="D12" s="190">
        <f>SUM(D8:D11)</f>
        <v>37757</v>
      </c>
      <c r="E12" s="190">
        <f>SUM(E8:E11)</f>
        <v>1806010</v>
      </c>
      <c r="F12" s="190">
        <f t="shared" ref="F12" si="2">SUM(F8:F11)</f>
        <v>1843767</v>
      </c>
      <c r="G12" s="190">
        <f>SUM(G8:G11)</f>
        <v>41538</v>
      </c>
      <c r="H12" s="190">
        <f>SUM(H8:H11)</f>
        <v>1880232</v>
      </c>
      <c r="I12" s="190">
        <f>SUM(I8:I11)</f>
        <v>1921770</v>
      </c>
    </row>
  </sheetData>
  <mergeCells count="4">
    <mergeCell ref="B4:I4"/>
    <mergeCell ref="B12:C12"/>
    <mergeCell ref="D5:F5"/>
    <mergeCell ref="G5:I5"/>
  </mergeCells>
  <pageMargins left="0.7" right="0.7" top="0.75" bottom="0.75" header="0.3" footer="0.3"/>
  <ignoredErrors>
    <ignoredError sqref="D12:E12 G12:H12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5CFF-1451-4F38-9E02-C4C0D33319EF}">
  <dimension ref="B2:R33"/>
  <sheetViews>
    <sheetView workbookViewId="0">
      <selection activeCell="J17" sqref="J17"/>
    </sheetView>
  </sheetViews>
  <sheetFormatPr defaultRowHeight="14.4"/>
  <cols>
    <col min="1" max="1" width="7.88671875" customWidth="1"/>
    <col min="2" max="2" width="9.44140625" customWidth="1"/>
    <col min="3" max="3" width="18.5546875" customWidth="1"/>
    <col min="4" max="4" width="17.6640625" customWidth="1"/>
    <col min="5" max="5" width="18.109375" customWidth="1"/>
    <col min="6" max="6" width="18.5546875" customWidth="1"/>
  </cols>
  <sheetData>
    <row r="2" spans="2:18" ht="15.6">
      <c r="B2" s="45"/>
      <c r="C2" s="45"/>
      <c r="D2" s="45"/>
      <c r="E2" s="45"/>
    </row>
    <row r="3" spans="2:18" ht="15.6">
      <c r="B3" s="45"/>
      <c r="C3" s="45"/>
      <c r="D3" s="45"/>
      <c r="E3" s="45"/>
    </row>
    <row r="4" spans="2:18" ht="16.2" thickBot="1">
      <c r="B4" s="153"/>
      <c r="C4" s="153"/>
      <c r="D4" s="153"/>
      <c r="E4" s="153"/>
      <c r="F4" s="154" t="s">
        <v>125</v>
      </c>
    </row>
    <row r="5" spans="2:18" ht="22.5" customHeight="1" thickTop="1">
      <c r="B5" s="208" t="s">
        <v>126</v>
      </c>
      <c r="C5" s="208"/>
      <c r="D5" s="208"/>
      <c r="E5" s="208"/>
      <c r="F5" s="208"/>
      <c r="G5" s="152"/>
    </row>
    <row r="6" spans="2:18" ht="31.2">
      <c r="B6" s="78" t="s">
        <v>99</v>
      </c>
      <c r="C6" s="155" t="s">
        <v>57</v>
      </c>
      <c r="D6" s="156" t="s">
        <v>127</v>
      </c>
      <c r="E6" s="156" t="s">
        <v>128</v>
      </c>
      <c r="F6" s="156" t="s">
        <v>129</v>
      </c>
    </row>
    <row r="7" spans="2:18">
      <c r="B7" s="83">
        <v>1</v>
      </c>
      <c r="C7" s="157">
        <v>2</v>
      </c>
      <c r="D7" s="158">
        <v>3</v>
      </c>
      <c r="E7" s="158">
        <v>4</v>
      </c>
      <c r="F7" s="158">
        <v>5</v>
      </c>
    </row>
    <row r="8" spans="2:18" ht="15.6">
      <c r="B8" s="91" t="s">
        <v>13</v>
      </c>
      <c r="C8" s="159" t="s">
        <v>130</v>
      </c>
      <c r="D8" s="165">
        <v>6</v>
      </c>
      <c r="E8" s="166">
        <v>13.9</v>
      </c>
      <c r="F8" s="166">
        <v>16.7</v>
      </c>
    </row>
    <row r="9" spans="2:18" ht="15.6">
      <c r="B9" s="91" t="s">
        <v>14</v>
      </c>
      <c r="C9" s="159" t="s">
        <v>131</v>
      </c>
      <c r="D9" s="166">
        <v>5.7</v>
      </c>
      <c r="E9" s="166">
        <v>14.7</v>
      </c>
      <c r="F9" s="166">
        <v>17.7</v>
      </c>
    </row>
    <row r="10" spans="2:18" ht="15.6">
      <c r="B10" s="91" t="s">
        <v>15</v>
      </c>
      <c r="C10" s="159" t="s">
        <v>132</v>
      </c>
      <c r="D10" s="166">
        <v>5.4</v>
      </c>
      <c r="E10" s="166">
        <v>14.8</v>
      </c>
      <c r="F10" s="166">
        <v>17.7</v>
      </c>
    </row>
    <row r="11" spans="2:18" ht="15.6">
      <c r="B11" s="91" t="s">
        <v>16</v>
      </c>
      <c r="C11" s="159" t="s">
        <v>133</v>
      </c>
      <c r="D11" s="166">
        <v>5.0999999999999996</v>
      </c>
      <c r="E11" s="166">
        <v>15.5</v>
      </c>
      <c r="F11" s="166">
        <v>18.5</v>
      </c>
      <c r="R11" s="60"/>
    </row>
    <row r="12" spans="2:18" ht="15.6">
      <c r="B12" s="91" t="s">
        <v>17</v>
      </c>
      <c r="C12" s="159" t="s">
        <v>134</v>
      </c>
      <c r="D12" s="166">
        <v>4.4000000000000004</v>
      </c>
      <c r="E12" s="166">
        <v>15.7</v>
      </c>
      <c r="F12" s="166">
        <v>18.600000000000001</v>
      </c>
    </row>
    <row r="13" spans="2:18" ht="15.6">
      <c r="B13" s="91" t="s">
        <v>18</v>
      </c>
      <c r="C13" s="159" t="s">
        <v>135</v>
      </c>
      <c r="D13" s="166">
        <v>4.0999999999999996</v>
      </c>
      <c r="E13" s="166">
        <v>16.3</v>
      </c>
      <c r="F13" s="166">
        <v>19.100000000000001</v>
      </c>
    </row>
    <row r="14" spans="2:18" ht="15.6">
      <c r="B14" s="91" t="s">
        <v>19</v>
      </c>
      <c r="C14" s="159" t="s">
        <v>136</v>
      </c>
      <c r="D14" s="166">
        <v>3.6</v>
      </c>
      <c r="E14" s="165">
        <v>16</v>
      </c>
      <c r="F14" s="166">
        <v>18.8</v>
      </c>
    </row>
    <row r="15" spans="2:18" ht="15.6">
      <c r="B15" s="91" t="s">
        <v>20</v>
      </c>
      <c r="C15" s="159" t="s">
        <v>137</v>
      </c>
      <c r="D15" s="166">
        <v>3.2</v>
      </c>
      <c r="E15" s="166">
        <v>16.3</v>
      </c>
      <c r="F15" s="165">
        <v>19</v>
      </c>
    </row>
    <row r="16" spans="2:18" ht="15.6">
      <c r="B16" s="91" t="s">
        <v>21</v>
      </c>
      <c r="C16" s="159" t="s">
        <v>138</v>
      </c>
      <c r="D16" s="165">
        <v>3</v>
      </c>
      <c r="E16" s="166">
        <v>16.2</v>
      </c>
      <c r="F16" s="166">
        <v>18.899999999999999</v>
      </c>
    </row>
    <row r="17" spans="2:6" ht="15.6">
      <c r="B17" s="91" t="s">
        <v>22</v>
      </c>
      <c r="C17" s="159" t="s">
        <v>139</v>
      </c>
      <c r="D17" s="166">
        <v>2.7</v>
      </c>
      <c r="E17" s="166">
        <v>16.8</v>
      </c>
      <c r="F17" s="165">
        <v>19.5</v>
      </c>
    </row>
    <row r="18" spans="2:6" ht="15.6">
      <c r="B18" s="91" t="s">
        <v>95</v>
      </c>
      <c r="C18" s="159" t="s">
        <v>140</v>
      </c>
      <c r="D18" s="165">
        <v>2.9</v>
      </c>
      <c r="E18" s="166">
        <v>16.3</v>
      </c>
      <c r="F18" s="166">
        <v>18.8</v>
      </c>
    </row>
    <row r="19" spans="2:6" ht="15.6">
      <c r="B19" s="91" t="s">
        <v>96</v>
      </c>
      <c r="C19" s="159" t="s">
        <v>141</v>
      </c>
      <c r="D19" s="166">
        <v>2.6</v>
      </c>
      <c r="E19" s="166">
        <v>17.2</v>
      </c>
      <c r="F19" s="165">
        <v>19.7</v>
      </c>
    </row>
    <row r="20" spans="2:6" ht="15.6">
      <c r="B20" s="126" t="s">
        <v>124</v>
      </c>
      <c r="C20" s="167" t="s">
        <v>142</v>
      </c>
      <c r="D20" s="168">
        <v>2.2999999999999998</v>
      </c>
      <c r="E20" s="169">
        <v>17.100000000000001</v>
      </c>
      <c r="F20" s="169">
        <v>19.600000000000001</v>
      </c>
    </row>
    <row r="21" spans="2:6" ht="15.6">
      <c r="B21" s="126" t="s">
        <v>162</v>
      </c>
      <c r="C21" s="167" t="s">
        <v>163</v>
      </c>
      <c r="D21" s="175">
        <v>2</v>
      </c>
      <c r="E21" s="175">
        <v>17.100000000000001</v>
      </c>
      <c r="F21" s="175">
        <v>19.7</v>
      </c>
    </row>
    <row r="22" spans="2:6" ht="15.6">
      <c r="B22" s="91" t="s">
        <v>166</v>
      </c>
      <c r="C22" s="167" t="s">
        <v>173</v>
      </c>
      <c r="D22" s="175">
        <v>1.8</v>
      </c>
      <c r="E22" s="175">
        <v>16.5</v>
      </c>
      <c r="F22" s="175">
        <v>19</v>
      </c>
    </row>
    <row r="23" spans="2:6" ht="15.6">
      <c r="B23" s="91" t="s">
        <v>171</v>
      </c>
      <c r="C23" s="167" t="s">
        <v>175</v>
      </c>
      <c r="D23" s="175">
        <v>1.8</v>
      </c>
      <c r="E23" s="175">
        <v>16.899999999999999</v>
      </c>
      <c r="F23" s="175">
        <v>19.600000000000001</v>
      </c>
    </row>
    <row r="24" spans="2:6" ht="15.6">
      <c r="B24" s="91" t="s">
        <v>172</v>
      </c>
      <c r="C24" s="199" t="s">
        <v>200</v>
      </c>
      <c r="D24" s="200">
        <v>1.8</v>
      </c>
      <c r="E24" s="200">
        <v>17.399999999999999</v>
      </c>
      <c r="F24" s="200">
        <v>20</v>
      </c>
    </row>
    <row r="25" spans="2:6" ht="15.6">
      <c r="B25" s="91" t="s">
        <v>177</v>
      </c>
      <c r="C25" s="167" t="s">
        <v>201</v>
      </c>
      <c r="D25" s="200">
        <v>1.8</v>
      </c>
      <c r="E25" s="200">
        <v>17.399999999999999</v>
      </c>
      <c r="F25" s="200">
        <v>20.100000000000001</v>
      </c>
    </row>
    <row r="26" spans="2:6" ht="15.6">
      <c r="B26" s="91" t="s">
        <v>178</v>
      </c>
      <c r="C26" s="167" t="s">
        <v>211</v>
      </c>
      <c r="D26" s="200" t="s">
        <v>217</v>
      </c>
      <c r="E26" s="200" t="s">
        <v>225</v>
      </c>
      <c r="F26" s="200" t="s">
        <v>219</v>
      </c>
    </row>
    <row r="27" spans="2:6" ht="15.6">
      <c r="B27" s="91" t="s">
        <v>196</v>
      </c>
      <c r="C27" s="167" t="s">
        <v>226</v>
      </c>
      <c r="D27" s="200">
        <v>1.9</v>
      </c>
      <c r="E27" s="200">
        <v>17.5</v>
      </c>
      <c r="F27" s="200">
        <v>20.2</v>
      </c>
    </row>
    <row r="28" spans="2:6">
      <c r="C28" s="201"/>
    </row>
    <row r="29" spans="2:6">
      <c r="C29" s="201"/>
    </row>
    <row r="30" spans="2:6">
      <c r="C30" s="201"/>
    </row>
    <row r="31" spans="2:6">
      <c r="C31" s="201"/>
    </row>
    <row r="32" spans="2:6">
      <c r="C32" s="201"/>
    </row>
    <row r="33" spans="3:3">
      <c r="C33" s="201"/>
    </row>
  </sheetData>
  <mergeCells count="1">
    <mergeCell ref="B5:F5"/>
  </mergeCells>
  <pageMargins left="0.7" right="0.7" top="0.75" bottom="0.75" header="0.3" footer="0.3"/>
  <pageSetup paperSize="9" orientation="portrait" r:id="rId1"/>
  <ignoredErrors>
    <ignoredError sqref="D26 E26:F2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52D7-A975-4DE8-862A-9BB8DD43B653}">
  <dimension ref="B2:E26"/>
  <sheetViews>
    <sheetView tabSelected="1" workbookViewId="0">
      <selection activeCell="J23" sqref="J23"/>
    </sheetView>
  </sheetViews>
  <sheetFormatPr defaultRowHeight="14.4"/>
  <cols>
    <col min="1" max="1" width="7.88671875" customWidth="1"/>
    <col min="2" max="2" width="8.109375" customWidth="1"/>
    <col min="3" max="3" width="16.88671875" customWidth="1"/>
    <col min="4" max="4" width="18.88671875" customWidth="1"/>
    <col min="5" max="5" width="19.5546875" customWidth="1"/>
  </cols>
  <sheetData>
    <row r="2" spans="2:5" ht="15.6">
      <c r="B2" s="45"/>
      <c r="C2" s="45"/>
      <c r="D2" s="45"/>
    </row>
    <row r="3" spans="2:5" ht="16.2" thickBot="1">
      <c r="B3" s="153"/>
      <c r="C3" s="153"/>
      <c r="D3" s="153"/>
      <c r="E3" s="163" t="s">
        <v>125</v>
      </c>
    </row>
    <row r="4" spans="2:5" ht="20.25" customHeight="1" thickTop="1">
      <c r="B4" s="209" t="s">
        <v>143</v>
      </c>
      <c r="C4" s="209"/>
      <c r="D4" s="209"/>
      <c r="E4" s="209"/>
    </row>
    <row r="5" spans="2:5" ht="18" customHeight="1">
      <c r="B5" s="78" t="s">
        <v>99</v>
      </c>
      <c r="C5" s="155" t="s">
        <v>57</v>
      </c>
      <c r="D5" s="156" t="s">
        <v>144</v>
      </c>
      <c r="E5" s="156" t="s">
        <v>145</v>
      </c>
    </row>
    <row r="6" spans="2:5">
      <c r="B6" s="83">
        <v>1</v>
      </c>
      <c r="C6" s="157">
        <v>2</v>
      </c>
      <c r="D6" s="158">
        <v>3</v>
      </c>
      <c r="E6" s="158">
        <v>4</v>
      </c>
    </row>
    <row r="7" spans="2:5" ht="15.6">
      <c r="B7" s="91" t="s">
        <v>13</v>
      </c>
      <c r="C7" s="159" t="s">
        <v>130</v>
      </c>
      <c r="D7" s="160">
        <v>6.8</v>
      </c>
      <c r="E7" s="161">
        <v>0.41</v>
      </c>
    </row>
    <row r="8" spans="2:5" ht="15.6">
      <c r="B8" s="91" t="s">
        <v>14</v>
      </c>
      <c r="C8" s="159" t="s">
        <v>131</v>
      </c>
      <c r="D8" s="160">
        <v>4.5</v>
      </c>
      <c r="E8" s="161">
        <v>0.28000000000000003</v>
      </c>
    </row>
    <row r="9" spans="2:5" ht="15.6">
      <c r="B9" s="91" t="s">
        <v>15</v>
      </c>
      <c r="C9" s="159" t="s">
        <v>132</v>
      </c>
      <c r="D9" s="160">
        <v>5.7</v>
      </c>
      <c r="E9" s="161">
        <v>0.36</v>
      </c>
    </row>
    <row r="10" spans="2:5" ht="15.6">
      <c r="B10" s="91" t="s">
        <v>16</v>
      </c>
      <c r="C10" s="159" t="s">
        <v>133</v>
      </c>
      <c r="D10" s="160">
        <v>3.3</v>
      </c>
      <c r="E10" s="161">
        <v>0.21</v>
      </c>
    </row>
    <row r="11" spans="2:5" ht="15.6">
      <c r="B11" s="91" t="s">
        <v>17</v>
      </c>
      <c r="C11" s="159" t="s">
        <v>134</v>
      </c>
      <c r="D11" s="160">
        <v>7.1</v>
      </c>
      <c r="E11" s="161">
        <v>0.46</v>
      </c>
    </row>
    <row r="12" spans="2:5" ht="15.6">
      <c r="B12" s="91" t="s">
        <v>18</v>
      </c>
      <c r="C12" s="159" t="s">
        <v>135</v>
      </c>
      <c r="D12" s="160">
        <v>6</v>
      </c>
      <c r="E12" s="161">
        <v>0.4</v>
      </c>
    </row>
    <row r="13" spans="2:5" ht="15.6">
      <c r="B13" s="91" t="s">
        <v>19</v>
      </c>
      <c r="C13" s="159" t="s">
        <v>136</v>
      </c>
      <c r="D13" s="160">
        <v>7.2</v>
      </c>
      <c r="E13" s="161">
        <v>0.48</v>
      </c>
    </row>
    <row r="14" spans="2:5" ht="15.6">
      <c r="B14" s="91" t="s">
        <v>20</v>
      </c>
      <c r="C14" s="159" t="s">
        <v>137</v>
      </c>
      <c r="D14" s="160">
        <v>6.5</v>
      </c>
      <c r="E14" s="161">
        <v>0.44</v>
      </c>
    </row>
    <row r="15" spans="2:5" ht="15.6">
      <c r="B15" s="91" t="s">
        <v>21</v>
      </c>
      <c r="C15" s="159" t="s">
        <v>138</v>
      </c>
      <c r="D15" s="160">
        <v>7</v>
      </c>
      <c r="E15" s="161">
        <v>0.47</v>
      </c>
    </row>
    <row r="16" spans="2:5" ht="15.6">
      <c r="B16" s="91" t="s">
        <v>22</v>
      </c>
      <c r="C16" s="159" t="s">
        <v>139</v>
      </c>
      <c r="D16" s="160">
        <v>5.7</v>
      </c>
      <c r="E16" s="161">
        <v>0.39</v>
      </c>
    </row>
    <row r="17" spans="2:5" ht="15.6">
      <c r="B17" s="91" t="s">
        <v>95</v>
      </c>
      <c r="C17" s="159" t="s">
        <v>140</v>
      </c>
      <c r="D17" s="160">
        <v>0.5</v>
      </c>
      <c r="E17" s="161">
        <v>0.03</v>
      </c>
    </row>
    <row r="18" spans="2:5" ht="15.6">
      <c r="B18" s="91" t="s">
        <v>96</v>
      </c>
      <c r="C18" s="159" t="s">
        <v>141</v>
      </c>
      <c r="D18" s="160">
        <v>1.9</v>
      </c>
      <c r="E18" s="161">
        <v>0.13</v>
      </c>
    </row>
    <row r="19" spans="2:5" ht="15.6">
      <c r="B19" s="91" t="s">
        <v>124</v>
      </c>
      <c r="C19" s="162" t="s">
        <v>142</v>
      </c>
      <c r="D19" s="160">
        <v>7.4</v>
      </c>
      <c r="E19" s="161">
        <v>0.47</v>
      </c>
    </row>
    <row r="20" spans="2:5" ht="15.6">
      <c r="B20" s="91" t="s">
        <v>162</v>
      </c>
      <c r="C20" s="162" t="s">
        <v>163</v>
      </c>
      <c r="D20" s="160">
        <v>7.3</v>
      </c>
      <c r="E20" s="161">
        <v>0.47</v>
      </c>
    </row>
    <row r="21" spans="2:5" ht="15.6">
      <c r="B21" s="91" t="s">
        <v>166</v>
      </c>
      <c r="C21" s="162" t="s">
        <v>173</v>
      </c>
      <c r="D21" s="160">
        <v>7.9</v>
      </c>
      <c r="E21" s="161">
        <v>0.49</v>
      </c>
    </row>
    <row r="22" spans="2:5" ht="15.6">
      <c r="B22" s="91" t="s">
        <v>171</v>
      </c>
      <c r="C22" s="162" t="s">
        <v>175</v>
      </c>
      <c r="D22" s="160">
        <v>8.1</v>
      </c>
      <c r="E22" s="161">
        <v>0.52</v>
      </c>
    </row>
    <row r="23" spans="2:5" ht="15.6">
      <c r="B23" s="91" t="s">
        <v>172</v>
      </c>
      <c r="C23" s="162" t="s">
        <v>200</v>
      </c>
      <c r="D23" s="160">
        <v>11</v>
      </c>
      <c r="E23" s="161">
        <v>0.71</v>
      </c>
    </row>
    <row r="24" spans="2:5" ht="15.6">
      <c r="B24" s="91" t="s">
        <v>177</v>
      </c>
      <c r="C24" s="162" t="s">
        <v>201</v>
      </c>
      <c r="D24" s="160">
        <v>10.4</v>
      </c>
      <c r="E24" s="161">
        <v>0.69</v>
      </c>
    </row>
    <row r="25" spans="2:5" ht="15.6">
      <c r="B25" s="91" t="s">
        <v>178</v>
      </c>
      <c r="C25" s="162" t="s">
        <v>211</v>
      </c>
      <c r="D25" s="160" t="s">
        <v>218</v>
      </c>
      <c r="E25" s="161">
        <v>0.74</v>
      </c>
    </row>
    <row r="26" spans="2:5" ht="15.6">
      <c r="B26" s="91" t="s">
        <v>196</v>
      </c>
      <c r="C26" s="162" t="s">
        <v>226</v>
      </c>
      <c r="D26" s="160">
        <v>10.5</v>
      </c>
      <c r="E26" s="161">
        <v>0.73</v>
      </c>
    </row>
  </sheetData>
  <mergeCells count="1">
    <mergeCell ref="B4:E4"/>
  </mergeCells>
  <pageMargins left="0.7" right="0.7" top="0.75" bottom="0.75" header="0.3" footer="0.3"/>
  <ignoredErrors>
    <ignoredError sqref="D2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>
      <selection activeCell="E16" sqref="E16"/>
    </sheetView>
  </sheetViews>
  <sheetFormatPr defaultColWidth="9.109375" defaultRowHeight="14.4"/>
  <cols>
    <col min="2" max="2" width="7.109375" customWidth="1"/>
    <col min="3" max="3" width="14.88671875" customWidth="1"/>
    <col min="4" max="4" width="16.5546875" customWidth="1"/>
    <col min="5" max="5" width="15.33203125" customWidth="1"/>
    <col min="6" max="6" width="13.109375" customWidth="1"/>
    <col min="7" max="7" width="18.88671875" customWidth="1"/>
    <col min="8" max="8" width="11.44140625" customWidth="1"/>
    <col min="9" max="9" width="11.5546875" customWidth="1"/>
    <col min="10" max="10" width="12.5546875" customWidth="1"/>
    <col min="11" max="11" width="11.88671875" customWidth="1"/>
  </cols>
  <sheetData>
    <row r="2" spans="2:11">
      <c r="I2" s="16"/>
    </row>
    <row r="3" spans="2:11" ht="15" thickBot="1"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2:11" ht="24.9" customHeight="1" thickTop="1">
      <c r="B4" s="208" t="s">
        <v>146</v>
      </c>
      <c r="C4" s="208"/>
      <c r="D4" s="208"/>
      <c r="E4" s="208"/>
      <c r="F4" s="208"/>
      <c r="G4" s="208"/>
      <c r="H4" s="208"/>
      <c r="I4" s="208"/>
      <c r="J4" s="208"/>
      <c r="K4" s="208"/>
    </row>
    <row r="5" spans="2:11" ht="30.75" customHeight="1">
      <c r="B5" s="78" t="s">
        <v>99</v>
      </c>
      <c r="C5" s="78" t="s">
        <v>28</v>
      </c>
      <c r="D5" s="78" t="s">
        <v>29</v>
      </c>
      <c r="E5" s="78" t="s">
        <v>30</v>
      </c>
      <c r="F5" s="78" t="s">
        <v>31</v>
      </c>
      <c r="G5" s="79" t="s">
        <v>32</v>
      </c>
      <c r="H5" s="78" t="s">
        <v>33</v>
      </c>
      <c r="I5" s="78" t="s">
        <v>34</v>
      </c>
      <c r="J5" s="78" t="s">
        <v>35</v>
      </c>
      <c r="K5" s="78" t="s">
        <v>36</v>
      </c>
    </row>
    <row r="6" spans="2:11" ht="15" customHeight="1">
      <c r="B6" s="83">
        <v>1</v>
      </c>
      <c r="C6" s="83">
        <v>2</v>
      </c>
      <c r="D6" s="83">
        <v>3</v>
      </c>
      <c r="E6" s="83">
        <v>4</v>
      </c>
      <c r="F6" s="83">
        <v>5</v>
      </c>
      <c r="G6" s="84">
        <v>6</v>
      </c>
      <c r="H6" s="83">
        <v>7</v>
      </c>
      <c r="I6" s="83">
        <v>8</v>
      </c>
      <c r="J6" s="83">
        <v>9</v>
      </c>
      <c r="K6" s="83">
        <v>10</v>
      </c>
    </row>
    <row r="7" spans="2:11" ht="15.6">
      <c r="B7" s="80" t="s">
        <v>13</v>
      </c>
      <c r="C7" s="81" t="s">
        <v>190</v>
      </c>
      <c r="D7" s="82">
        <v>0.1</v>
      </c>
      <c r="E7" s="82">
        <v>4.5</v>
      </c>
      <c r="F7" s="82">
        <v>4.7</v>
      </c>
      <c r="G7" s="82">
        <v>5.3</v>
      </c>
      <c r="H7" s="82">
        <v>8.6999999999999993</v>
      </c>
      <c r="I7" s="82">
        <v>14.8</v>
      </c>
      <c r="J7" s="82">
        <v>23.2</v>
      </c>
      <c r="K7" s="82">
        <v>38.700000000000003</v>
      </c>
    </row>
    <row r="8" spans="2:11" ht="15.6">
      <c r="B8" s="80" t="s">
        <v>14</v>
      </c>
      <c r="C8" s="81" t="s">
        <v>212</v>
      </c>
      <c r="D8" s="164">
        <v>0.2</v>
      </c>
      <c r="E8" s="164">
        <v>4.5</v>
      </c>
      <c r="F8" s="164">
        <v>4.7</v>
      </c>
      <c r="G8" s="164">
        <v>5.4</v>
      </c>
      <c r="H8" s="164">
        <v>8.6999999999999993</v>
      </c>
      <c r="I8" s="164">
        <v>14.6</v>
      </c>
      <c r="J8" s="164">
        <v>23.2</v>
      </c>
      <c r="K8" s="164">
        <v>38.700000000000003</v>
      </c>
    </row>
    <row r="12" spans="2:11" ht="15.6">
      <c r="B12" s="41"/>
      <c r="C12" s="2"/>
      <c r="D12" s="205"/>
      <c r="E12" s="205"/>
      <c r="F12" s="205"/>
      <c r="G12" s="205"/>
      <c r="H12" s="205"/>
      <c r="I12" s="205"/>
      <c r="J12" s="205"/>
      <c r="K12" s="205"/>
    </row>
    <row r="13" spans="2:11" ht="15.6">
      <c r="B13" s="41"/>
      <c r="C13" s="2"/>
      <c r="D13" s="17"/>
      <c r="E13" s="17"/>
      <c r="F13" s="18"/>
      <c r="G13" s="2"/>
    </row>
    <row r="14" spans="2:11" ht="15.6">
      <c r="B14" s="41"/>
      <c r="C14" s="2"/>
      <c r="D14" s="17"/>
      <c r="E14" s="17"/>
      <c r="F14" s="17"/>
      <c r="G14" s="2"/>
    </row>
    <row r="15" spans="2:11" ht="15.6">
      <c r="B15" s="41"/>
      <c r="C15" s="2"/>
      <c r="D15" s="17"/>
      <c r="E15" s="17"/>
      <c r="F15" s="17"/>
      <c r="G15" s="2"/>
    </row>
    <row r="16" spans="2:11" ht="15.6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6">
      <c r="B18" s="41"/>
      <c r="C18" s="2"/>
      <c r="D18" s="17"/>
      <c r="E18" s="17"/>
      <c r="F18" s="17"/>
      <c r="G18" s="2"/>
    </row>
    <row r="19" spans="2:7" ht="15.6">
      <c r="B19" s="41"/>
      <c r="C19" s="2"/>
      <c r="D19" s="17"/>
      <c r="E19" s="17"/>
      <c r="F19" s="18"/>
      <c r="G19" s="2"/>
    </row>
    <row r="20" spans="2:7" ht="15.6">
      <c r="B20" s="41"/>
      <c r="C20" s="2"/>
      <c r="D20" s="17"/>
      <c r="E20" s="17"/>
      <c r="F20" s="17"/>
      <c r="G20" s="2"/>
    </row>
    <row r="21" spans="2:7" ht="15.6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6">
      <c r="B23" s="211"/>
      <c r="C23" s="211"/>
      <c r="D23" s="42"/>
      <c r="E23" s="42"/>
      <c r="F23" s="43"/>
      <c r="G23" s="44"/>
    </row>
    <row r="24" spans="2:7" ht="16.5" customHeight="1">
      <c r="B24" s="41"/>
      <c r="C24" s="210"/>
      <c r="D24" s="210"/>
      <c r="E24" s="210"/>
      <c r="F24" s="210"/>
      <c r="G24" s="210"/>
    </row>
    <row r="25" spans="2:7" ht="15.6">
      <c r="B25" s="41"/>
      <c r="C25" s="2"/>
      <c r="D25" s="2"/>
      <c r="E25" s="17"/>
      <c r="F25" s="17"/>
      <c r="G25" s="2"/>
    </row>
    <row r="26" spans="2:7" ht="15.6">
      <c r="B26" s="41"/>
      <c r="C26" s="2"/>
      <c r="D26" s="2"/>
      <c r="E26" s="17"/>
      <c r="F26" s="17"/>
      <c r="G26" s="2"/>
    </row>
    <row r="27" spans="2:7" ht="15.6">
      <c r="B27" s="41"/>
      <c r="C27" s="2"/>
      <c r="D27" s="2"/>
      <c r="E27" s="17"/>
      <c r="F27" s="17"/>
      <c r="G27" s="2"/>
    </row>
    <row r="28" spans="2:7" ht="15.6">
      <c r="B28" s="211"/>
      <c r="C28" s="211"/>
      <c r="D28" s="45"/>
      <c r="E28" s="45"/>
      <c r="F28" s="45"/>
      <c r="G28" s="45"/>
    </row>
    <row r="29" spans="2:7" ht="15.6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L16"/>
  <sheetViews>
    <sheetView workbookViewId="0">
      <selection activeCell="E15" sqref="E15"/>
    </sheetView>
  </sheetViews>
  <sheetFormatPr defaultColWidth="9.109375" defaultRowHeight="14.4"/>
  <cols>
    <col min="2" max="2" width="7.44140625" customWidth="1"/>
    <col min="3" max="3" width="14.44140625" customWidth="1"/>
    <col min="4" max="4" width="14.109375" customWidth="1"/>
    <col min="5" max="5" width="13" customWidth="1"/>
    <col min="6" max="6" width="13.88671875" customWidth="1"/>
    <col min="7" max="7" width="12.109375" customWidth="1"/>
    <col min="8" max="8" width="17.109375" customWidth="1"/>
    <col min="9" max="9" width="12.88671875" customWidth="1"/>
    <col min="10" max="10" width="12.33203125" customWidth="1"/>
    <col min="11" max="11" width="12.109375" customWidth="1"/>
    <col min="12" max="12" width="11.44140625" customWidth="1"/>
  </cols>
  <sheetData>
    <row r="1" spans="2:12" ht="15.6">
      <c r="C1" s="7"/>
      <c r="D1" s="1"/>
      <c r="E1" s="1"/>
      <c r="F1" s="1"/>
      <c r="G1" s="1"/>
      <c r="H1" s="1"/>
      <c r="I1" s="1"/>
    </row>
    <row r="2" spans="2:12" ht="15.6">
      <c r="C2" s="1"/>
      <c r="D2" s="1"/>
      <c r="E2" s="1"/>
      <c r="F2" s="1"/>
      <c r="G2" s="1"/>
      <c r="H2" s="1"/>
      <c r="I2" s="1"/>
    </row>
    <row r="3" spans="2:12" ht="16.2" thickBot="1">
      <c r="B3" s="77"/>
      <c r="C3" s="85" t="s">
        <v>0</v>
      </c>
      <c r="D3" s="86"/>
      <c r="E3" s="86"/>
      <c r="F3" s="86"/>
      <c r="G3" s="86"/>
      <c r="H3" s="86"/>
      <c r="I3" s="86"/>
      <c r="J3" s="77"/>
      <c r="K3" s="77"/>
      <c r="L3" s="77"/>
    </row>
    <row r="4" spans="2:12" ht="24.9" customHeight="1" thickTop="1">
      <c r="B4" s="208" t="s">
        <v>147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</row>
    <row r="5" spans="2:12" ht="42" customHeight="1">
      <c r="B5" s="79" t="s">
        <v>99</v>
      </c>
      <c r="C5" s="79" t="s">
        <v>28</v>
      </c>
      <c r="D5" s="79" t="s">
        <v>29</v>
      </c>
      <c r="E5" s="79" t="s">
        <v>31</v>
      </c>
      <c r="F5" s="79" t="s">
        <v>37</v>
      </c>
      <c r="G5" s="79" t="s">
        <v>38</v>
      </c>
      <c r="H5" s="79" t="s">
        <v>32</v>
      </c>
      <c r="I5" s="79" t="s">
        <v>33</v>
      </c>
      <c r="J5" s="79" t="s">
        <v>39</v>
      </c>
      <c r="K5" s="79" t="s">
        <v>35</v>
      </c>
      <c r="L5" s="79" t="s">
        <v>36</v>
      </c>
    </row>
    <row r="6" spans="2:12" ht="16.5" customHeight="1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  <c r="I6" s="84">
        <v>8</v>
      </c>
      <c r="J6" s="84">
        <v>9</v>
      </c>
      <c r="K6" s="84">
        <v>10</v>
      </c>
      <c r="L6" s="84">
        <v>11</v>
      </c>
    </row>
    <row r="7" spans="2:12" ht="15.6">
      <c r="B7" s="80" t="s">
        <v>13</v>
      </c>
      <c r="C7" s="87" t="s">
        <v>190</v>
      </c>
      <c r="D7" s="88">
        <v>3.8</v>
      </c>
      <c r="E7" s="88">
        <v>2</v>
      </c>
      <c r="F7" s="88">
        <v>4</v>
      </c>
      <c r="G7" s="88">
        <v>4.5</v>
      </c>
      <c r="H7" s="88">
        <v>5.3</v>
      </c>
      <c r="I7" s="88">
        <v>8.6999999999999993</v>
      </c>
      <c r="J7" s="88">
        <v>14.5</v>
      </c>
      <c r="K7" s="88">
        <v>23.2</v>
      </c>
      <c r="L7" s="88">
        <v>34</v>
      </c>
    </row>
    <row r="8" spans="2:12" ht="15.6">
      <c r="B8" s="80" t="s">
        <v>14</v>
      </c>
      <c r="C8" s="87" t="s">
        <v>212</v>
      </c>
      <c r="D8" s="164">
        <v>1.8</v>
      </c>
      <c r="E8" s="164">
        <v>2.8</v>
      </c>
      <c r="F8" s="164">
        <v>3.7</v>
      </c>
      <c r="G8" s="164">
        <v>4.5</v>
      </c>
      <c r="H8" s="164">
        <v>5.4</v>
      </c>
      <c r="I8" s="164">
        <v>8.6999999999999993</v>
      </c>
      <c r="J8" s="164">
        <v>14.6</v>
      </c>
      <c r="K8" s="164">
        <v>23.2</v>
      </c>
      <c r="L8" s="164">
        <v>35.299999999999997</v>
      </c>
    </row>
    <row r="9" spans="2:12" ht="15.6">
      <c r="B9" s="41"/>
      <c r="C9" s="31"/>
      <c r="D9" s="47"/>
      <c r="E9" s="48"/>
      <c r="F9" s="47"/>
      <c r="G9" s="48"/>
      <c r="H9" s="12"/>
      <c r="I9" s="48"/>
    </row>
    <row r="10" spans="2:12" ht="15.6">
      <c r="B10" s="41"/>
      <c r="C10" s="31"/>
      <c r="D10" s="47"/>
      <c r="E10" s="48"/>
      <c r="F10" s="47"/>
      <c r="G10" s="48"/>
      <c r="H10" s="47"/>
      <c r="I10" s="48"/>
    </row>
    <row r="11" spans="2:12" ht="21" customHeight="1">
      <c r="B11" s="212"/>
      <c r="C11" s="212"/>
      <c r="D11" s="205"/>
      <c r="E11" s="205"/>
      <c r="F11" s="205"/>
      <c r="G11" s="205"/>
      <c r="H11" s="205"/>
      <c r="I11" s="205"/>
      <c r="J11" s="205"/>
      <c r="K11" s="205"/>
      <c r="L11" s="205"/>
    </row>
    <row r="13" spans="2:12">
      <c r="H13" s="4"/>
    </row>
    <row r="16" spans="2:12">
      <c r="F16" s="4"/>
    </row>
  </sheetData>
  <mergeCells count="2">
    <mergeCell ref="B11:C11"/>
    <mergeCell ref="B4:L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15"/>
  <sheetViews>
    <sheetView workbookViewId="0">
      <selection activeCell="F19" sqref="F19"/>
    </sheetView>
  </sheetViews>
  <sheetFormatPr defaultColWidth="9.109375" defaultRowHeight="14.4"/>
  <cols>
    <col min="3" max="3" width="17.88671875" customWidth="1"/>
    <col min="4" max="4" width="17.33203125" customWidth="1"/>
    <col min="5" max="5" width="21.33203125" customWidth="1"/>
    <col min="6" max="6" width="23.6640625" customWidth="1"/>
  </cols>
  <sheetData>
    <row r="2" spans="2:15" ht="15.6">
      <c r="C2" s="8"/>
    </row>
    <row r="3" spans="2:15" ht="16.2" thickBot="1">
      <c r="B3" s="77"/>
      <c r="C3" s="92" t="s">
        <v>1</v>
      </c>
      <c r="D3" s="93"/>
      <c r="E3" s="93"/>
      <c r="F3" s="93"/>
    </row>
    <row r="4" spans="2:15" ht="24.9" customHeight="1" thickTop="1">
      <c r="B4" s="213" t="s">
        <v>209</v>
      </c>
      <c r="C4" s="213"/>
      <c r="D4" s="213"/>
      <c r="E4" s="213"/>
      <c r="F4" s="213"/>
    </row>
    <row r="5" spans="2:15" ht="18" customHeight="1">
      <c r="B5" s="78" t="s">
        <v>99</v>
      </c>
      <c r="C5" s="78" t="s">
        <v>28</v>
      </c>
      <c r="D5" s="78" t="s">
        <v>207</v>
      </c>
      <c r="E5" s="78" t="s">
        <v>25</v>
      </c>
      <c r="F5" s="78" t="s">
        <v>6</v>
      </c>
    </row>
    <row r="6" spans="2:15" ht="18" customHeight="1">
      <c r="B6" s="83">
        <v>1</v>
      </c>
      <c r="C6" s="83">
        <v>2</v>
      </c>
      <c r="D6" s="83">
        <v>3</v>
      </c>
      <c r="E6" s="83">
        <v>4</v>
      </c>
      <c r="F6" s="83">
        <v>5</v>
      </c>
    </row>
    <row r="7" spans="2:15" ht="15.6">
      <c r="B7" s="91" t="s">
        <v>13</v>
      </c>
      <c r="C7" s="89" t="s">
        <v>169</v>
      </c>
      <c r="D7" s="90">
        <v>1315</v>
      </c>
      <c r="E7" s="90">
        <v>1336</v>
      </c>
      <c r="F7" s="90">
        <v>1332</v>
      </c>
    </row>
    <row r="8" spans="2:15" ht="15.6">
      <c r="B8" s="91" t="s">
        <v>14</v>
      </c>
      <c r="C8" s="89" t="s">
        <v>191</v>
      </c>
      <c r="D8" s="90">
        <v>1325</v>
      </c>
      <c r="E8" s="90">
        <v>1275</v>
      </c>
      <c r="F8" s="90">
        <v>1342</v>
      </c>
      <c r="J8" s="54"/>
      <c r="K8" s="1"/>
      <c r="L8" s="1"/>
      <c r="M8" s="1"/>
      <c r="N8" s="1"/>
      <c r="O8" s="1"/>
    </row>
    <row r="9" spans="2:15" ht="15.6">
      <c r="B9" s="91" t="s">
        <v>15</v>
      </c>
      <c r="C9" s="89" t="s">
        <v>214</v>
      </c>
      <c r="D9" s="90">
        <v>1332</v>
      </c>
      <c r="E9" s="90">
        <v>1298</v>
      </c>
      <c r="F9" s="90">
        <v>1320</v>
      </c>
      <c r="J9" s="55"/>
      <c r="K9" s="56"/>
      <c r="L9" s="56"/>
      <c r="M9" s="56"/>
      <c r="N9" s="1"/>
      <c r="O9" s="1"/>
    </row>
    <row r="10" spans="2:15" ht="20.25" customHeight="1">
      <c r="B10" s="51"/>
      <c r="C10" s="19"/>
      <c r="D10" s="6"/>
      <c r="E10" s="13"/>
      <c r="F10" s="6"/>
      <c r="N10" s="1"/>
      <c r="O10" s="1"/>
    </row>
    <row r="14" spans="2:15">
      <c r="F14" s="59"/>
    </row>
    <row r="15" spans="2:15" ht="15.6">
      <c r="C15" s="2"/>
    </row>
  </sheetData>
  <mergeCells count="1">
    <mergeCell ref="B4:F4"/>
  </mergeCells>
  <conditionalFormatting sqref="K9:M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H12"/>
  <sheetViews>
    <sheetView workbookViewId="0">
      <selection activeCell="F16" sqref="F16"/>
    </sheetView>
  </sheetViews>
  <sheetFormatPr defaultColWidth="9.109375" defaultRowHeight="15.6"/>
  <cols>
    <col min="1" max="1" width="9.109375" style="2"/>
    <col min="2" max="2" width="7" style="2" customWidth="1"/>
    <col min="3" max="3" width="28.33203125" style="2" customWidth="1"/>
    <col min="4" max="4" width="19" style="2" customWidth="1"/>
    <col min="5" max="5" width="18.33203125" style="2" customWidth="1"/>
    <col min="6" max="6" width="18" style="2" customWidth="1"/>
    <col min="7" max="16384" width="9.109375" style="2"/>
  </cols>
  <sheetData>
    <row r="3" spans="2:8" ht="16.2" thickBot="1">
      <c r="B3" s="99"/>
      <c r="C3" s="99"/>
      <c r="D3" s="99"/>
      <c r="E3" s="99"/>
      <c r="F3" s="100" t="s">
        <v>27</v>
      </c>
    </row>
    <row r="4" spans="2:8" ht="30.75" customHeight="1" thickTop="1">
      <c r="B4" s="208" t="s">
        <v>208</v>
      </c>
      <c r="C4" s="208"/>
      <c r="D4" s="208"/>
      <c r="E4" s="208"/>
      <c r="F4" s="208"/>
    </row>
    <row r="5" spans="2:8">
      <c r="B5" s="78" t="s">
        <v>99</v>
      </c>
      <c r="C5" s="95" t="s">
        <v>44</v>
      </c>
      <c r="D5" s="96" t="s">
        <v>169</v>
      </c>
      <c r="E5" s="96" t="s">
        <v>191</v>
      </c>
      <c r="F5" s="96" t="s">
        <v>214</v>
      </c>
    </row>
    <row r="6" spans="2:8">
      <c r="B6" s="83">
        <v>1</v>
      </c>
      <c r="C6" s="106">
        <v>2</v>
      </c>
      <c r="D6" s="107" t="s">
        <v>46</v>
      </c>
      <c r="E6" s="107" t="s">
        <v>47</v>
      </c>
      <c r="F6" s="107" t="s">
        <v>48</v>
      </c>
    </row>
    <row r="7" spans="2:8" ht="17.25" customHeight="1">
      <c r="B7" s="97" t="s">
        <v>13</v>
      </c>
      <c r="C7" s="202" t="s">
        <v>207</v>
      </c>
      <c r="D7" s="94">
        <v>70.3</v>
      </c>
      <c r="E7" s="94">
        <v>70.099999999999994</v>
      </c>
      <c r="F7" s="203">
        <v>69.900000000000006</v>
      </c>
      <c r="H7"/>
    </row>
    <row r="8" spans="2:8">
      <c r="B8" s="98" t="s">
        <v>14</v>
      </c>
      <c r="C8" s="202" t="s">
        <v>25</v>
      </c>
      <c r="D8" s="94">
        <v>70.7</v>
      </c>
      <c r="E8" s="94">
        <v>69.8</v>
      </c>
      <c r="F8" s="204">
        <v>69.900000000000006</v>
      </c>
      <c r="H8" s="205"/>
    </row>
    <row r="9" spans="2:8">
      <c r="B9" s="97" t="s">
        <v>15</v>
      </c>
      <c r="C9" s="202" t="s">
        <v>6</v>
      </c>
      <c r="D9" s="94">
        <v>70.5</v>
      </c>
      <c r="E9" s="94">
        <v>70.5</v>
      </c>
      <c r="F9" s="204">
        <v>69.8</v>
      </c>
      <c r="H9" s="205"/>
    </row>
    <row r="10" spans="2:8">
      <c r="B10" s="30"/>
      <c r="C10" s="31"/>
      <c r="D10" s="30"/>
      <c r="E10" s="30"/>
      <c r="F10" s="30"/>
    </row>
    <row r="11" spans="2:8">
      <c r="B11" s="30"/>
      <c r="C11" s="29"/>
      <c r="D11" s="30"/>
      <c r="E11" s="30"/>
      <c r="F11" s="30"/>
    </row>
    <row r="12" spans="2:8" ht="21.75" customHeight="1">
      <c r="B12" s="58"/>
      <c r="C12" s="58"/>
      <c r="D12" s="38"/>
      <c r="E12" s="38"/>
      <c r="F12" s="38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F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>
      <selection activeCell="H20" sqref="H20"/>
    </sheetView>
  </sheetViews>
  <sheetFormatPr defaultColWidth="9.109375" defaultRowHeight="14.4"/>
  <cols>
    <col min="2" max="2" width="7.6640625" customWidth="1"/>
    <col min="3" max="3" width="36.33203125" customWidth="1"/>
    <col min="4" max="4" width="20.44140625" customWidth="1"/>
    <col min="5" max="5" width="28" customWidth="1"/>
    <col min="8" max="8" width="13.5546875" customWidth="1"/>
  </cols>
  <sheetData>
    <row r="2" spans="2:5" ht="15.6">
      <c r="C2" s="5"/>
      <c r="D2" s="10"/>
      <c r="E2" s="10"/>
    </row>
    <row r="3" spans="2:5" ht="18" customHeight="1" thickBot="1">
      <c r="B3" s="77"/>
      <c r="C3" s="93"/>
      <c r="D3" s="93"/>
      <c r="E3" s="100" t="s">
        <v>27</v>
      </c>
    </row>
    <row r="4" spans="2:5" ht="32.25" customHeight="1" thickTop="1">
      <c r="B4" s="214" t="s">
        <v>148</v>
      </c>
      <c r="C4" s="214"/>
      <c r="D4" s="214"/>
      <c r="E4" s="214"/>
    </row>
    <row r="5" spans="2:5" ht="18" customHeight="1">
      <c r="B5" s="78" t="s">
        <v>99</v>
      </c>
      <c r="C5" s="78" t="s">
        <v>49</v>
      </c>
      <c r="D5" s="101" t="s">
        <v>191</v>
      </c>
      <c r="E5" s="101" t="s">
        <v>214</v>
      </c>
    </row>
    <row r="6" spans="2:5" ht="18" customHeight="1">
      <c r="B6" s="83">
        <v>1</v>
      </c>
      <c r="C6" s="83">
        <v>2</v>
      </c>
      <c r="D6" s="105" t="s">
        <v>45</v>
      </c>
      <c r="E6" s="105" t="s">
        <v>46</v>
      </c>
    </row>
    <row r="7" spans="2:5" ht="15.6">
      <c r="B7" s="91" t="s">
        <v>13</v>
      </c>
      <c r="C7" s="87" t="s">
        <v>50</v>
      </c>
      <c r="D7" s="88">
        <v>45.3</v>
      </c>
      <c r="E7" s="164">
        <v>46.32</v>
      </c>
    </row>
    <row r="8" spans="2:5" ht="15.6">
      <c r="B8" s="126" t="s">
        <v>14</v>
      </c>
      <c r="C8" s="87" t="s">
        <v>34</v>
      </c>
      <c r="D8" s="88">
        <v>9.9</v>
      </c>
      <c r="E8" s="164">
        <v>8.1999999999999993</v>
      </c>
    </row>
    <row r="9" spans="2:5" ht="16.5" customHeight="1">
      <c r="B9" s="126" t="s">
        <v>15</v>
      </c>
      <c r="C9" s="87" t="s">
        <v>192</v>
      </c>
      <c r="D9" s="88">
        <v>9</v>
      </c>
      <c r="E9" s="164">
        <v>8.8000000000000007</v>
      </c>
    </row>
    <row r="10" spans="2:5" ht="16.5" customHeight="1">
      <c r="B10" s="126" t="s">
        <v>16</v>
      </c>
      <c r="C10" s="87" t="s">
        <v>33</v>
      </c>
      <c r="D10" s="88">
        <v>5.0999999999999996</v>
      </c>
      <c r="E10" s="164"/>
    </row>
    <row r="11" spans="2:5" ht="16.5" customHeight="1">
      <c r="B11" s="126" t="s">
        <v>17</v>
      </c>
      <c r="C11" s="87" t="s">
        <v>36</v>
      </c>
      <c r="D11" s="88"/>
      <c r="E11" s="164">
        <v>5.9</v>
      </c>
    </row>
    <row r="12" spans="2:5" ht="16.5" customHeight="1">
      <c r="B12" s="91" t="s">
        <v>17</v>
      </c>
      <c r="C12" s="87" t="s">
        <v>51</v>
      </c>
      <c r="D12" s="88">
        <v>30.7</v>
      </c>
      <c r="E12" s="164">
        <v>30.8</v>
      </c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Grafikon 16</vt:lpstr>
      <vt:lpstr>Grafikon 17</vt:lpstr>
      <vt:lpstr>Grafikon 18</vt:lpstr>
      <vt:lpstr>Grafikon 19</vt:lpstr>
      <vt:lpstr>Grafikon 20</vt:lpstr>
      <vt:lpstr>'Grafikon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2025-03-25T13:17:04Z</dcterms:modified>
</cp:coreProperties>
</file>