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tables/table1.xml" ContentType="application/vnd.openxmlformats-officedocument.spreadsheetml.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/>
  <bookViews>
    <workbookView xWindow="-120" yWindow="-120" windowWidth="20730" windowHeight="11760"/>
  </bookViews>
  <sheets>
    <sheet name="List of charts" sheetId="80" r:id="rId1"/>
    <sheet name="Chart 1" sheetId="55" r:id="rId2"/>
    <sheet name="Chart 2" sheetId="2" r:id="rId3"/>
    <sheet name="Chart 3" sheetId="3" r:id="rId4"/>
    <sheet name="Chart 4" sheetId="79" r:id="rId5"/>
    <sheet name="Chart 5" sheetId="4" r:id="rId6"/>
    <sheet name="Chart 6" sheetId="5" r:id="rId7"/>
    <sheet name="Chart 7" sheetId="6" r:id="rId8"/>
    <sheet name="Chart 8" sheetId="7" r:id="rId9"/>
    <sheet name="Chart 9" sheetId="8" r:id="rId10"/>
    <sheet name="Chart 10" sheetId="9" r:id="rId11"/>
    <sheet name="Chart 11" sheetId="81" r:id="rId12"/>
    <sheet name="Chart 12" sheetId="82" r:id="rId13"/>
    <sheet name="Chart 13" sheetId="86" r:id="rId14"/>
    <sheet name="Chart 14" sheetId="87" r:id="rId15"/>
    <sheet name="Chart 15" sheetId="88" r:id="rId16"/>
  </sheets>
  <definedNames>
    <definedName name="_Hlk24466834" localSheetId="6">'Chart 6'!$B$4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87" l="1"/>
  <c r="D12" i="87"/>
  <c r="D7" i="8"/>
  <c r="D8" i="5"/>
  <c r="E10" i="88" l="1"/>
  <c r="D10" i="88"/>
  <c r="E13" i="82"/>
  <c r="D13" i="82"/>
  <c r="E7" i="8"/>
  <c r="F7" i="8"/>
  <c r="G7" i="8"/>
  <c r="H7" i="8"/>
  <c r="H9" i="6"/>
  <c r="G9" i="6"/>
  <c r="F9" i="6"/>
  <c r="E9" i="6"/>
  <c r="D9" i="6"/>
  <c r="H8" i="5"/>
  <c r="G8" i="5"/>
  <c r="F8" i="5"/>
  <c r="E8" i="5"/>
</calcChain>
</file>

<file path=xl/sharedStrings.xml><?xml version="1.0" encoding="utf-8"?>
<sst xmlns="http://schemas.openxmlformats.org/spreadsheetml/2006/main" count="313" uniqueCount="147">
  <si>
    <t xml:space="preserve">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</si>
  <si>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</si>
  <si>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</si>
  <si>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</si>
  <si>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</si>
  <si>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</t>
  </si>
  <si>
    <t>31.12.2019.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</si>
  <si>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</si>
  <si>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</si>
  <si>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</si>
  <si>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</si>
  <si>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</si>
  <si>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</si>
  <si>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</si>
  <si>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</si>
  <si>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</si>
  <si>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</si>
  <si>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31.12.2020.</t>
  </si>
  <si>
    <t>- % -</t>
  </si>
  <si>
    <t>12/2017</t>
  </si>
  <si>
    <t>12/2018</t>
  </si>
  <si>
    <t>12/2019</t>
  </si>
  <si>
    <t>12/2020</t>
  </si>
  <si>
    <t>3</t>
  </si>
  <si>
    <t>4</t>
  </si>
  <si>
    <t>5</t>
  </si>
  <si>
    <t>6</t>
  </si>
  <si>
    <t>BiH</t>
  </si>
  <si>
    <t>31.12.2018.</t>
  </si>
  <si>
    <t>Period</t>
  </si>
  <si>
    <t>12/2016</t>
  </si>
  <si>
    <t>3/2017</t>
  </si>
  <si>
    <t>6/2017</t>
  </si>
  <si>
    <t>9/2017</t>
  </si>
  <si>
    <t>3/2018</t>
  </si>
  <si>
    <t>6/2018</t>
  </si>
  <si>
    <t>9/2018</t>
  </si>
  <si>
    <t>3/2019</t>
  </si>
  <si>
    <t>6/2019</t>
  </si>
  <si>
    <t>9/2019</t>
  </si>
  <si>
    <t>03/2020</t>
  </si>
  <si>
    <t>06/2020</t>
  </si>
  <si>
    <t>09/2020</t>
  </si>
  <si>
    <t>2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</si>
  <si>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</si>
  <si>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</si>
  <si>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</si>
  <si>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</si>
  <si>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</si>
  <si>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</si>
  <si>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</si>
  <si>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</si>
  <si>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</si>
  <si>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</si>
  <si>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</si>
  <si>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</si>
  <si>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</si>
  <si>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</si>
  <si>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</si>
  <si>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</si>
  <si>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3/2021</t>
  </si>
  <si>
    <t>11.</t>
  </si>
  <si>
    <t>12.</t>
  </si>
  <si>
    <t>6/2021</t>
  </si>
  <si>
    <t>9/2021</t>
  </si>
  <si>
    <t>3/2020</t>
  </si>
  <si>
    <t>6/2020</t>
  </si>
  <si>
    <t>9/2020</t>
  </si>
  <si>
    <t>31.12.2021.</t>
  </si>
  <si>
    <t>12/2021</t>
  </si>
  <si>
    <t>13.</t>
  </si>
  <si>
    <t>31.03.2022.</t>
  </si>
  <si>
    <t>03/2022</t>
  </si>
  <si>
    <t>14.</t>
  </si>
  <si>
    <t>12/2015</t>
  </si>
  <si>
    <t>3/2016</t>
  </si>
  <si>
    <t>6/2016</t>
  </si>
  <si>
    <t>9/2016</t>
  </si>
  <si>
    <t>Charts:</t>
  </si>
  <si>
    <t>Chart 1: Structure of foreign capital by countries (share in %)</t>
  </si>
  <si>
    <t>No.</t>
  </si>
  <si>
    <t>Date</t>
  </si>
  <si>
    <t>Other countries</t>
  </si>
  <si>
    <t>Saudi Arabia</t>
  </si>
  <si>
    <t>Slovenia</t>
  </si>
  <si>
    <t>UAE</t>
  </si>
  <si>
    <t>Germany</t>
  </si>
  <si>
    <t>Croatia</t>
  </si>
  <si>
    <t>Turkey</t>
  </si>
  <si>
    <t>Austria</t>
  </si>
  <si>
    <t xml:space="preserve"> Chart 2: Structure of foreign capital by countries - residence of the group, share in %</t>
  </si>
  <si>
    <t>USA</t>
  </si>
  <si>
    <t>Russia</t>
  </si>
  <si>
    <t>Italy</t>
  </si>
  <si>
    <t>Assets</t>
  </si>
  <si>
    <t>Loans</t>
  </si>
  <si>
    <t>Deposits</t>
  </si>
  <si>
    <t>Chart 3: Herfindahl index of concentration in assets, loans, and deposits</t>
  </si>
  <si>
    <t>Chart 4: Concentration ratios for five biggest banks - CR5: assets, loans, and deposits</t>
  </si>
  <si>
    <t>Categories</t>
  </si>
  <si>
    <t>Country</t>
  </si>
  <si>
    <t>France</t>
  </si>
  <si>
    <t>Chart 5:  Structure of investments in securities according to the criterion of country of issuer</t>
  </si>
  <si>
    <t>BAM 000</t>
  </si>
  <si>
    <t>Description</t>
  </si>
  <si>
    <t>Retail deposits</t>
  </si>
  <si>
    <t>Corporate deposits</t>
  </si>
  <si>
    <t>Chart 6: Total deposits</t>
  </si>
  <si>
    <t>Loans (BAM 000)</t>
  </si>
  <si>
    <t>Deposits (BAM 000)</t>
  </si>
  <si>
    <t>Loans/Deposits (% )</t>
  </si>
  <si>
    <t>Chart 7: Loan-to-deposit ratio</t>
  </si>
  <si>
    <t>Total retail savings</t>
  </si>
  <si>
    <t>Chart 8: Total retail savings</t>
  </si>
  <si>
    <t>Retail loans</t>
  </si>
  <si>
    <t>Corporate loans</t>
  </si>
  <si>
    <t xml:space="preserve">Chart 9: Loans </t>
  </si>
  <si>
    <t>NPL/Total loans</t>
  </si>
  <si>
    <t>Corporate</t>
  </si>
  <si>
    <t>Retail</t>
  </si>
  <si>
    <t>Total</t>
  </si>
  <si>
    <t>Chart 10: Share of NPLs in loans</t>
  </si>
  <si>
    <t>Capital</t>
  </si>
  <si>
    <t>Microloans</t>
  </si>
  <si>
    <t xml:space="preserve">Chart 11: Assets, microloans and capital by years </t>
  </si>
  <si>
    <t>Sector</t>
  </si>
  <si>
    <t>Services</t>
  </si>
  <si>
    <t>Trade</t>
  </si>
  <si>
    <t>Agriculture</t>
  </si>
  <si>
    <t>Production</t>
  </si>
  <si>
    <t>Housing needs</t>
  </si>
  <si>
    <t>Other</t>
  </si>
  <si>
    <t>Chart 12:  Sector structure of microloans (comparative overview)</t>
  </si>
  <si>
    <t>in %</t>
  </si>
  <si>
    <t>PAR&gt;30 days</t>
  </si>
  <si>
    <t>Annual write off rate</t>
  </si>
  <si>
    <t>Chart 13: Portfolio quality indicators</t>
  </si>
  <si>
    <t>Leasing object</t>
  </si>
  <si>
    <t>Passenger vehicles</t>
  </si>
  <si>
    <t>Business vehicles</t>
  </si>
  <si>
    <t>Machinery and equipment</t>
  </si>
  <si>
    <t>Real estate</t>
  </si>
  <si>
    <t>Chart 14:  Structure of financial leasing receivables (comparative overview)</t>
  </si>
  <si>
    <t>Leasnig object</t>
  </si>
  <si>
    <t>Number of foreclosed objects</t>
  </si>
  <si>
    <t>Appraised value of foreclosedobjects</t>
  </si>
  <si>
    <t>Chart 15:  Structure of the appraised value of foreclosed leasing objects and number of foreclosed objects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</si>
</sst>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"/>
    <numFmt numFmtId="166" formatCode="0.0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color theme="4" tint="-0.499984740745262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4D Times Roman"/>
      <family val="1"/>
    </font>
    <font>
      <sz val="10"/>
      <name val="Arial"/>
      <family val="2"/>
    </font>
    <font>
      <sz val="11"/>
      <name val="Calibri"/>
      <family val="2"/>
    </font>
    <font>
      <b/>
      <sz val="12"/>
      <color theme="4" tint="-0.499984740745262"/>
      <name val="Calibri"/>
      <family val="2"/>
      <scheme val="minor"/>
    </font>
    <font>
      <b/>
      <sz val="12"/>
      <color rgb="FF2E74B5"/>
      <name val="Calibri"/>
      <family val="2"/>
      <scheme val="minor"/>
    </font>
    <font>
      <sz val="11"/>
      <color rgb="FF2E74B5"/>
      <name val="Calibri"/>
      <family val="2"/>
      <scheme val="minor"/>
    </font>
    <font>
      <sz val="12"/>
      <color rgb="FF2E74B5"/>
      <name val="Calibri"/>
      <family val="2"/>
      <scheme val="minor"/>
    </font>
    <font>
      <b/>
      <sz val="12"/>
      <color rgb="FF2E74B5"/>
      <name val="Calibri"/>
      <family val="2"/>
    </font>
    <font>
      <sz val="12"/>
      <color rgb="FF2E74B5"/>
      <name val="Calibri"/>
      <family val="2"/>
    </font>
    <font>
      <sz val="10"/>
      <color rgb="FF2E74B5"/>
      <name val="Calibri"/>
      <family val="2"/>
      <scheme val="minor"/>
    </font>
    <font>
      <b/>
      <sz val="10"/>
      <color rgb="FF2E74B5"/>
      <name val="Calibri"/>
      <family val="2"/>
      <scheme val="minor"/>
    </font>
    <font>
      <b/>
      <sz val="12"/>
      <color theme="4" tint="-0.499984740745262"/>
      <name val="Calibri"/>
      <family val="2"/>
    </font>
    <font>
      <b/>
      <i/>
      <sz val="12"/>
      <color theme="4" tint="-0.499984740745262"/>
      <name val="Calibri"/>
      <family val="2"/>
    </font>
    <font>
      <b/>
      <sz val="10"/>
      <color rgb="FF2E74B5"/>
      <name val="Calibri"/>
      <family val="2"/>
    </font>
    <font>
      <b/>
      <sz val="12"/>
      <color theme="4" tint="-0.499984740745262"/>
      <name val="Calibri"/>
      <family val="2"/>
      <charset val="238"/>
    </font>
    <font>
      <b/>
      <sz val="11"/>
      <color theme="4" tint="-0.49998474074526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</font>
    <font>
      <sz val="10"/>
      <name val="Arial"/>
      <charset val="238"/>
    </font>
  </fonts>
  <fills count="26">
    <fill>
      <patternFill patternType="none"/>
    </fill>
    <fill>
      <patternFill patternType="gray125"/>
    </fill>
    <fill>
      <patternFill patternType="solid">
        <fgColor rgb="FFF3F7FB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/>
      <right/>
      <top style="thick">
        <color theme="4" tint="-0.499984740745262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ck">
        <color theme="8" tint="-0.499984740745262"/>
      </top>
      <bottom/>
      <diagonal/>
    </border>
  </borders>
  <cellStyleXfs count="65">
    <xf numFmtId="0" fontId="0" fillId="0" borderId="0"/>
    <xf numFmtId="0" fontId="17" fillId="0" borderId="0" applyNumberForma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32" fillId="0" borderId="0"/>
    <xf numFmtId="0" fontId="33" fillId="0" borderId="0"/>
    <xf numFmtId="0" fontId="7" fillId="0" borderId="0"/>
    <xf numFmtId="0" fontId="6" fillId="0" borderId="0"/>
    <xf numFmtId="0" fontId="5" fillId="0" borderId="0"/>
    <xf numFmtId="0" fontId="11" fillId="0" borderId="0"/>
    <xf numFmtId="0" fontId="47" fillId="0" borderId="0" applyNumberFormat="0" applyFill="0" applyBorder="0" applyAlignment="0" applyProtection="0"/>
    <xf numFmtId="9" fontId="1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4" fillId="0" borderId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21" borderId="0" applyNumberFormat="0" applyBorder="0" applyAlignment="0" applyProtection="0"/>
    <xf numFmtId="0" fontId="50" fillId="5" borderId="0" applyNumberFormat="0" applyBorder="0" applyAlignment="0" applyProtection="0"/>
    <xf numFmtId="0" fontId="51" fillId="22" borderId="4" applyNumberFormat="0" applyAlignment="0" applyProtection="0"/>
    <xf numFmtId="0" fontId="52" fillId="23" borderId="5" applyNumberFormat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0" borderId="6" applyNumberFormat="0" applyFill="0" applyAlignment="0" applyProtection="0"/>
    <xf numFmtId="0" fontId="56" fillId="0" borderId="7" applyNumberFormat="0" applyFill="0" applyAlignment="0" applyProtection="0"/>
    <xf numFmtId="0" fontId="57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9" borderId="4" applyNumberFormat="0" applyAlignment="0" applyProtection="0"/>
    <xf numFmtId="0" fontId="59" fillId="0" borderId="9" applyNumberFormat="0" applyFill="0" applyAlignment="0" applyProtection="0"/>
    <xf numFmtId="0" fontId="60" fillId="24" borderId="0" applyNumberFormat="0" applyBorder="0" applyAlignment="0" applyProtection="0"/>
    <xf numFmtId="0" fontId="32" fillId="25" borderId="10" applyNumberFormat="0" applyFont="0" applyAlignment="0" applyProtection="0"/>
    <xf numFmtId="0" fontId="61" fillId="22" borderId="11" applyNumberFormat="0" applyAlignment="0" applyProtection="0"/>
    <xf numFmtId="0" fontId="62" fillId="0" borderId="0" applyNumberFormat="0" applyFill="0" applyBorder="0" applyAlignment="0" applyProtection="0"/>
    <xf numFmtId="0" fontId="63" fillId="0" borderId="12" applyNumberFormat="0" applyFill="0" applyAlignment="0" applyProtection="0"/>
    <xf numFmtId="0" fontId="64" fillId="0" borderId="0" applyNumberFormat="0" applyFill="0" applyBorder="0" applyAlignment="0" applyProtection="0"/>
    <xf numFmtId="9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0" fillId="0" borderId="0"/>
    <xf numFmtId="0" fontId="65" fillId="0" borderId="0"/>
    <xf numFmtId="0" fontId="66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206">
    <xf numFmtId="0" fontId="0" fillId="0" borderId="0" xfId="0"/>
    <xf numFmtId="0" fontId="7" fillId="0" borderId="0" xfId="0" applyFont="1"/>
    <xf numFmtId="0" fontId="11" fillId="0" borderId="0" xfId="0" applyFont="1"/>
    <xf numFmtId="0" fontId="13" fillId="0" borderId="0" xfId="0" applyFont="1"/>
    <xf numFmtId="0" fontId="11" fillId="0" borderId="0" xfId="0" applyFont="1" applyFill="1"/>
    <xf numFmtId="0" fontId="0" fillId="0" borderId="0" xfId="0" applyFill="1"/>
    <xf numFmtId="0" fontId="0" fillId="0" borderId="0" xfId="0" applyBorder="1"/>
    <xf numFmtId="0" fontId="13" fillId="0" borderId="0" xfId="0" applyFont="1" applyFill="1"/>
    <xf numFmtId="3" fontId="0" fillId="0" borderId="0" xfId="0" applyNumberFormat="1"/>
    <xf numFmtId="3" fontId="0" fillId="0" borderId="0" xfId="0" applyNumberFormat="1" applyFill="1"/>
    <xf numFmtId="0" fontId="13" fillId="0" borderId="0" xfId="0" applyFont="1" applyFill="1" applyAlignment="1">
      <alignment horizontal="justify" vertical="center"/>
    </xf>
    <xf numFmtId="3" fontId="15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justify" vertical="center"/>
    </xf>
    <xf numFmtId="0" fontId="7" fillId="0" borderId="0" xfId="0" applyFont="1" applyFill="1"/>
    <xf numFmtId="0" fontId="10" fillId="0" borderId="0" xfId="0" applyFont="1" applyFill="1" applyAlignment="1">
      <alignment horizontal="justify" vertical="center"/>
    </xf>
    <xf numFmtId="0" fontId="12" fillId="0" borderId="0" xfId="0" applyFont="1" applyFill="1" applyAlignment="1">
      <alignment horizontal="justify" vertical="center"/>
    </xf>
    <xf numFmtId="0" fontId="16" fillId="0" borderId="0" xfId="0" applyFont="1" applyFill="1"/>
    <xf numFmtId="3" fontId="11" fillId="0" borderId="0" xfId="0" applyNumberFormat="1" applyFont="1" applyBorder="1"/>
    <xf numFmtId="166" fontId="15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ill="1"/>
    <xf numFmtId="3" fontId="20" fillId="0" borderId="0" xfId="0" applyNumberFormat="1" applyFont="1" applyBorder="1" applyAlignment="1">
      <alignment horizontal="right" vertical="center" wrapText="1"/>
    </xf>
    <xf numFmtId="0" fontId="23" fillId="0" borderId="0" xfId="0" applyFont="1"/>
    <xf numFmtId="0" fontId="11" fillId="0" borderId="0" xfId="0" applyFont="1" applyFill="1" applyBorder="1"/>
    <xf numFmtId="0" fontId="11" fillId="0" borderId="0" xfId="0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3" fontId="20" fillId="0" borderId="0" xfId="0" applyNumberFormat="1" applyFont="1" applyFill="1" applyBorder="1" applyAlignment="1">
      <alignment horizontal="right" vertical="center" wrapText="1"/>
    </xf>
    <xf numFmtId="166" fontId="20" fillId="0" borderId="0" xfId="0" applyNumberFormat="1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165" fontId="20" fillId="0" borderId="0" xfId="0" applyNumberFormat="1" applyFont="1" applyFill="1" applyBorder="1" applyAlignment="1">
      <alignment horizontal="center" vertical="center" wrapText="1"/>
    </xf>
    <xf numFmtId="1" fontId="20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0" fillId="0" borderId="0" xfId="0" applyFill="1"/>
    <xf numFmtId="0" fontId="24" fillId="0" borderId="0" xfId="0" applyFont="1" applyBorder="1" applyAlignment="1">
      <alignment horizontal="left" vertical="center" wrapText="1"/>
    </xf>
    <xf numFmtId="0" fontId="0" fillId="0" borderId="0" xfId="0" applyFill="1"/>
    <xf numFmtId="0" fontId="28" fillId="0" borderId="0" xfId="0" applyFont="1"/>
    <xf numFmtId="0" fontId="29" fillId="0" borderId="0" xfId="1" applyFont="1"/>
    <xf numFmtId="3" fontId="19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9" fillId="0" borderId="0" xfId="1" applyFont="1" applyFill="1"/>
    <xf numFmtId="0" fontId="29" fillId="0" borderId="0" xfId="1" applyFont="1" applyFill="1" applyAlignment="1">
      <alignment wrapText="1"/>
    </xf>
    <xf numFmtId="0" fontId="0" fillId="0" borderId="0" xfId="0" applyFill="1" applyBorder="1"/>
    <xf numFmtId="0" fontId="1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3" fontId="21" fillId="0" borderId="0" xfId="0" applyNumberFormat="1" applyFont="1" applyFill="1" applyBorder="1"/>
    <xf numFmtId="0" fontId="21" fillId="0" borderId="0" xfId="0" applyFont="1" applyFill="1" applyBorder="1"/>
    <xf numFmtId="0" fontId="26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166" fontId="24" fillId="0" borderId="0" xfId="0" applyNumberFormat="1" applyFont="1" applyFill="1" applyBorder="1" applyAlignment="1">
      <alignment horizontal="center" vertical="center" wrapText="1"/>
    </xf>
    <xf numFmtId="1" fontId="24" fillId="0" borderId="0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right" vertical="center" wrapText="1"/>
    </xf>
    <xf numFmtId="1" fontId="22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right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0" fontId="9" fillId="0" borderId="0" xfId="0" applyFont="1"/>
    <xf numFmtId="49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 wrapText="1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left" vertical="top"/>
    </xf>
    <xf numFmtId="0" fontId="19" fillId="0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vertical="center" wrapText="1"/>
    </xf>
    <xf numFmtId="1" fontId="19" fillId="0" borderId="0" xfId="0" applyNumberFormat="1" applyFont="1" applyFill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49" fontId="25" fillId="0" borderId="0" xfId="0" applyNumberFormat="1" applyFont="1" applyBorder="1" applyAlignment="1">
      <alignment horizontal="center"/>
    </xf>
    <xf numFmtId="1" fontId="25" fillId="0" borderId="0" xfId="0" applyNumberFormat="1" applyFont="1" applyBorder="1" applyAlignment="1">
      <alignment horizontal="center"/>
    </xf>
    <xf numFmtId="166" fontId="7" fillId="0" borderId="0" xfId="2" applyNumberFormat="1" applyFont="1" applyBorder="1"/>
    <xf numFmtId="49" fontId="7" fillId="0" borderId="0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3" fontId="20" fillId="0" borderId="0" xfId="0" applyNumberFormat="1" applyFont="1" applyBorder="1" applyAlignment="1">
      <alignment horizontal="center" vertical="center" wrapText="1"/>
    </xf>
    <xf numFmtId="0" fontId="0" fillId="0" borderId="1" xfId="0" applyFill="1" applyBorder="1"/>
    <xf numFmtId="0" fontId="35" fillId="3" borderId="0" xfId="0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/>
    </xf>
    <xf numFmtId="0" fontId="37" fillId="2" borderId="0" xfId="0" applyFont="1" applyFill="1" applyBorder="1" applyAlignment="1">
      <alignment horizontal="left"/>
    </xf>
    <xf numFmtId="166" fontId="37" fillId="2" borderId="0" xfId="0" applyNumberFormat="1" applyFont="1" applyFill="1" applyBorder="1" applyAlignment="1">
      <alignment horizontal="center"/>
    </xf>
    <xf numFmtId="0" fontId="41" fillId="3" borderId="0" xfId="0" applyFont="1" applyFill="1" applyBorder="1" applyAlignment="1">
      <alignment horizontal="center" vertical="center"/>
    </xf>
    <xf numFmtId="0" fontId="41" fillId="3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37" fillId="2" borderId="0" xfId="0" applyFont="1" applyFill="1" applyBorder="1" applyAlignment="1">
      <alignment horizontal="left" vertical="top"/>
    </xf>
    <xf numFmtId="165" fontId="37" fillId="2" borderId="0" xfId="0" applyNumberFormat="1" applyFont="1" applyFill="1" applyBorder="1" applyAlignment="1">
      <alignment horizontal="center" vertical="center"/>
    </xf>
    <xf numFmtId="49" fontId="37" fillId="2" borderId="0" xfId="0" applyNumberFormat="1" applyFont="1" applyFill="1" applyBorder="1" applyAlignment="1">
      <alignment horizontal="left" vertical="top"/>
    </xf>
    <xf numFmtId="3" fontId="37" fillId="2" borderId="0" xfId="0" applyNumberFormat="1" applyFont="1" applyFill="1" applyBorder="1"/>
    <xf numFmtId="0" fontId="37" fillId="2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justify" vertical="center"/>
    </xf>
    <xf numFmtId="0" fontId="13" fillId="0" borderId="1" xfId="0" applyFont="1" applyFill="1" applyBorder="1"/>
    <xf numFmtId="0" fontId="39" fillId="2" borderId="0" xfId="0" applyFont="1" applyFill="1" applyBorder="1" applyAlignment="1">
      <alignment horizontal="left" vertical="top"/>
    </xf>
    <xf numFmtId="165" fontId="39" fillId="2" borderId="0" xfId="0" applyNumberFormat="1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center" vertical="center"/>
    </xf>
    <xf numFmtId="49" fontId="38" fillId="3" borderId="0" xfId="0" applyNumberFormat="1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1" fillId="0" borderId="1" xfId="0" applyFont="1" applyBorder="1"/>
    <xf numFmtId="49" fontId="34" fillId="0" borderId="1" xfId="0" applyNumberFormat="1" applyFont="1" applyBorder="1" applyAlignment="1">
      <alignment horizontal="right"/>
    </xf>
    <xf numFmtId="49" fontId="35" fillId="3" borderId="0" xfId="0" applyNumberFormat="1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left" vertical="top" wrapText="1"/>
    </xf>
    <xf numFmtId="3" fontId="37" fillId="2" borderId="0" xfId="0" applyNumberFormat="1" applyFont="1" applyFill="1" applyBorder="1" applyAlignment="1">
      <alignment horizontal="right"/>
    </xf>
    <xf numFmtId="0" fontId="43" fillId="0" borderId="1" xfId="0" applyFont="1" applyBorder="1" applyAlignment="1">
      <alignment horizontal="right" vertical="center"/>
    </xf>
    <xf numFmtId="49" fontId="41" fillId="3" borderId="0" xfId="0" applyNumberFormat="1" applyFont="1" applyFill="1" applyBorder="1" applyAlignment="1">
      <alignment horizontal="center" vertical="center"/>
    </xf>
    <xf numFmtId="0" fontId="44" fillId="3" borderId="0" xfId="0" applyFont="1" applyFill="1" applyBorder="1" applyAlignment="1">
      <alignment horizontal="center" vertical="center"/>
    </xf>
    <xf numFmtId="49" fontId="44" fillId="3" borderId="0" xfId="0" applyNumberFormat="1" applyFont="1" applyFill="1" applyBorder="1" applyAlignment="1">
      <alignment horizontal="center" vertical="center"/>
    </xf>
    <xf numFmtId="0" fontId="37" fillId="2" borderId="0" xfId="0" applyFont="1" applyFill="1" applyBorder="1"/>
    <xf numFmtId="3" fontId="39" fillId="2" borderId="0" xfId="0" applyNumberFormat="1" applyFont="1" applyFill="1" applyBorder="1"/>
    <xf numFmtId="3" fontId="39" fillId="2" borderId="0" xfId="0" applyNumberFormat="1" applyFont="1" applyFill="1" applyBorder="1" applyAlignment="1">
      <alignment horizontal="right"/>
    </xf>
    <xf numFmtId="0" fontId="38" fillId="3" borderId="0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left" vertical="top" wrapText="1"/>
    </xf>
    <xf numFmtId="3" fontId="39" fillId="2" borderId="0" xfId="0" applyNumberFormat="1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center" vertical="center"/>
    </xf>
    <xf numFmtId="0" fontId="44" fillId="3" borderId="0" xfId="0" applyFont="1" applyFill="1" applyBorder="1" applyAlignment="1">
      <alignment horizontal="center" vertical="center" wrapText="1"/>
    </xf>
    <xf numFmtId="49" fontId="41" fillId="3" borderId="0" xfId="3" applyNumberFormat="1" applyFont="1" applyFill="1" applyBorder="1" applyAlignment="1">
      <alignment horizontal="center" vertical="center"/>
    </xf>
    <xf numFmtId="49" fontId="45" fillId="0" borderId="1" xfId="0" applyNumberFormat="1" applyFont="1" applyFill="1" applyBorder="1" applyAlignment="1">
      <alignment horizontal="right"/>
    </xf>
    <xf numFmtId="49" fontId="35" fillId="3" borderId="0" xfId="3" applyNumberFormat="1" applyFont="1" applyFill="1" applyBorder="1" applyAlignment="1">
      <alignment horizontal="center" vertical="center"/>
    </xf>
    <xf numFmtId="49" fontId="35" fillId="3" borderId="0" xfId="0" applyNumberFormat="1" applyFont="1" applyFill="1" applyBorder="1" applyAlignment="1">
      <alignment horizontal="center"/>
    </xf>
    <xf numFmtId="0" fontId="35" fillId="2" borderId="0" xfId="0" applyFont="1" applyFill="1" applyBorder="1" applyAlignment="1">
      <alignment horizontal="left" vertical="top" wrapText="1"/>
    </xf>
    <xf numFmtId="3" fontId="37" fillId="2" borderId="0" xfId="3" applyNumberFormat="1" applyFont="1" applyFill="1" applyBorder="1" applyAlignment="1">
      <alignment horizontal="right" vertical="center"/>
    </xf>
    <xf numFmtId="0" fontId="41" fillId="3" borderId="0" xfId="0" applyFont="1" applyFill="1" applyBorder="1" applyAlignment="1">
      <alignment horizontal="center"/>
    </xf>
    <xf numFmtId="3" fontId="39" fillId="2" borderId="0" xfId="4" applyNumberFormat="1" applyFont="1" applyFill="1" applyBorder="1" applyAlignment="1">
      <alignment horizontal="right"/>
    </xf>
    <xf numFmtId="0" fontId="0" fillId="0" borderId="1" xfId="0" applyBorder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/>
    <xf numFmtId="166" fontId="37" fillId="2" borderId="0" xfId="4" applyNumberFormat="1" applyFont="1" applyFill="1" applyBorder="1" applyAlignment="1">
      <alignment horizontal="center" vertical="center"/>
    </xf>
    <xf numFmtId="0" fontId="35" fillId="3" borderId="0" xfId="4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/>
    </xf>
    <xf numFmtId="0" fontId="12" fillId="0" borderId="1" xfId="0" applyFont="1" applyBorder="1" applyAlignment="1">
      <alignment horizontal="justify" vertical="center"/>
    </xf>
    <xf numFmtId="3" fontId="37" fillId="2" borderId="0" xfId="0" applyNumberFormat="1" applyFont="1" applyFill="1" applyBorder="1" applyAlignment="1">
      <alignment vertical="center"/>
    </xf>
    <xf numFmtId="0" fontId="6" fillId="0" borderId="0" xfId="7"/>
    <xf numFmtId="0" fontId="6" fillId="0" borderId="0" xfId="7" applyFill="1"/>
    <xf numFmtId="3" fontId="37" fillId="2" borderId="0" xfId="0" applyNumberFormat="1" applyFont="1" applyFill="1" applyBorder="1" applyAlignment="1">
      <alignment horizontal="right" vertical="center"/>
    </xf>
    <xf numFmtId="3" fontId="37" fillId="2" borderId="0" xfId="0" applyNumberFormat="1" applyFont="1" applyFill="1" applyAlignment="1">
      <alignment horizontal="right"/>
    </xf>
    <xf numFmtId="2" fontId="37" fillId="2" borderId="0" xfId="7" applyNumberFormat="1" applyFont="1" applyFill="1"/>
    <xf numFmtId="3" fontId="35" fillId="3" borderId="0" xfId="0" applyNumberFormat="1" applyFont="1" applyFill="1" applyAlignment="1">
      <alignment horizontal="right"/>
    </xf>
    <xf numFmtId="3" fontId="5" fillId="0" borderId="0" xfId="8" applyNumberFormat="1"/>
    <xf numFmtId="3" fontId="5" fillId="0" borderId="0" xfId="8" applyNumberFormat="1"/>
    <xf numFmtId="49" fontId="35" fillId="3" borderId="0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17" fillId="0" borderId="0" xfId="1" quotePrefix="1"/>
    <xf numFmtId="1" fontId="5" fillId="0" borderId="0" xfId="8" applyNumberFormat="1"/>
    <xf numFmtId="3" fontId="5" fillId="0" borderId="0" xfId="8" applyNumberFormat="1"/>
    <xf numFmtId="49" fontId="37" fillId="2" borderId="0" xfId="4" applyNumberFormat="1" applyFont="1" applyFill="1" applyBorder="1" applyAlignment="1">
      <alignment horizontal="center" vertical="top"/>
    </xf>
    <xf numFmtId="49" fontId="37" fillId="2" borderId="0" xfId="0" applyNumberFormat="1" applyFont="1" applyFill="1" applyBorder="1" applyAlignment="1">
      <alignment horizontal="center" vertical="top"/>
    </xf>
    <xf numFmtId="49" fontId="37" fillId="2" borderId="0" xfId="4" applyNumberFormat="1" applyFont="1" applyFill="1" applyBorder="1" applyAlignment="1">
      <alignment horizontal="center"/>
    </xf>
    <xf numFmtId="0" fontId="41" fillId="3" borderId="0" xfId="4" applyFont="1" applyFill="1" applyBorder="1" applyAlignment="1">
      <alignment horizontal="center" vertical="center"/>
    </xf>
    <xf numFmtId="0" fontId="17" fillId="0" borderId="0" xfId="1"/>
    <xf numFmtId="0" fontId="37" fillId="2" borderId="0" xfId="4" applyFont="1" applyFill="1" applyAlignment="1">
      <alignment horizontal="center"/>
    </xf>
    <xf numFmtId="166" fontId="37" fillId="2" borderId="0" xfId="4" applyNumberFormat="1" applyFont="1" applyFill="1" applyAlignment="1">
      <alignment horizontal="center"/>
    </xf>
    <xf numFmtId="166" fontId="37" fillId="2" borderId="0" xfId="4" applyNumberFormat="1" applyFont="1" applyFill="1" applyBorder="1" applyAlignment="1">
      <alignment horizontal="center"/>
    </xf>
    <xf numFmtId="0" fontId="37" fillId="2" borderId="0" xfId="4" applyNumberFormat="1" applyFont="1" applyFill="1" applyBorder="1" applyAlignment="1">
      <alignment horizontal="center"/>
    </xf>
    <xf numFmtId="3" fontId="37" fillId="2" borderId="0" xfId="3" applyNumberFormat="1" applyFont="1" applyFill="1" applyAlignment="1">
      <alignment vertical="center"/>
    </xf>
    <xf numFmtId="0" fontId="13" fillId="0" borderId="0" xfId="0" applyFont="1" applyFill="1" applyBorder="1"/>
    <xf numFmtId="0" fontId="0" fillId="0" borderId="0" xfId="0" applyFill="1" applyBorder="1" applyAlignment="1">
      <alignment horizontal="right"/>
    </xf>
    <xf numFmtId="0" fontId="13" fillId="0" borderId="0" xfId="0" applyFont="1" applyFill="1" applyBorder="1" applyAlignment="1">
      <alignment horizontal="right" vertical="top"/>
    </xf>
    <xf numFmtId="49" fontId="45" fillId="0" borderId="0" xfId="0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2" fontId="37" fillId="0" borderId="0" xfId="7" applyNumberFormat="1" applyFont="1" applyFill="1"/>
    <xf numFmtId="49" fontId="46" fillId="0" borderId="0" xfId="0" applyNumberFormat="1" applyFont="1" applyBorder="1" applyAlignment="1">
      <alignment horizontal="right"/>
    </xf>
    <xf numFmtId="0" fontId="1" fillId="0" borderId="0" xfId="63" applyFill="1"/>
    <xf numFmtId="166" fontId="1" fillId="0" borderId="0" xfId="63" applyNumberFormat="1" applyFill="1"/>
    <xf numFmtId="0" fontId="35" fillId="3" borderId="0" xfId="0" applyFont="1" applyFill="1" applyAlignment="1">
      <alignment horizontal="center" vertical="center"/>
    </xf>
    <xf numFmtId="0" fontId="35" fillId="3" borderId="0" xfId="0" applyFont="1" applyFill="1" applyAlignment="1">
      <alignment horizontal="center" vertical="center" wrapText="1"/>
    </xf>
    <xf numFmtId="0" fontId="41" fillId="3" borderId="0" xfId="0" applyFont="1" applyFill="1" applyAlignment="1">
      <alignment horizontal="center" vertical="center"/>
    </xf>
    <xf numFmtId="0" fontId="41" fillId="3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 vertical="center"/>
    </xf>
    <xf numFmtId="3" fontId="37" fillId="2" borderId="0" xfId="0" applyNumberFormat="1" applyFont="1" applyFill="1"/>
    <xf numFmtId="3" fontId="37" fillId="2" borderId="0" xfId="0" applyNumberFormat="1" applyFont="1" applyFill="1" applyAlignment="1">
      <alignment horizontal="right" vertical="center"/>
    </xf>
    <xf numFmtId="49" fontId="35" fillId="3" borderId="0" xfId="0" applyNumberFormat="1" applyFont="1" applyFill="1" applyAlignment="1">
      <alignment horizontal="center" vertical="center"/>
    </xf>
    <xf numFmtId="49" fontId="41" fillId="3" borderId="0" xfId="0" applyNumberFormat="1" applyFont="1" applyFill="1" applyAlignment="1">
      <alignment horizontal="center" vertical="center"/>
    </xf>
    <xf numFmtId="0" fontId="37" fillId="2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left" vertical="center"/>
    </xf>
    <xf numFmtId="0" fontId="42" fillId="2" borderId="0" xfId="0" applyFont="1" applyFill="1" applyBorder="1" applyAlignment="1">
      <alignment horizontal="left" vertical="center" wrapText="1"/>
    </xf>
    <xf numFmtId="0" fontId="42" fillId="2" borderId="13" xfId="0" applyFont="1" applyFill="1" applyBorder="1" applyAlignment="1">
      <alignment horizontal="left" vertical="center" wrapText="1"/>
    </xf>
    <xf numFmtId="49" fontId="46" fillId="0" borderId="1" xfId="0" applyNumberFormat="1" applyFont="1" applyBorder="1" applyAlignment="1">
      <alignment horizontal="right"/>
    </xf>
    <xf numFmtId="0" fontId="42" fillId="2" borderId="0" xfId="0" applyFont="1" applyFill="1" applyAlignment="1">
      <alignment horizontal="left" vertical="center" wrapText="1"/>
    </xf>
    <xf numFmtId="0" fontId="35" fillId="3" borderId="0" xfId="0" applyFont="1" applyFill="1" applyBorder="1" applyAlignment="1">
      <alignment horizontal="center" vertical="top"/>
    </xf>
    <xf numFmtId="0" fontId="35" fillId="3" borderId="0" xfId="0" applyFont="1" applyFill="1" applyAlignment="1">
      <alignment horizontal="center" vertical="top"/>
    </xf>
  </cellXfs>
  <cellStyles count="65"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Bad 2" xfId="38"/>
    <cellStyle name="Calculation 2" xfId="39"/>
    <cellStyle name="Check Cell 2" xfId="40"/>
    <cellStyle name="Comma 2" xfId="56"/>
    <cellStyle name="Explanatory Text 2" xfId="41"/>
    <cellStyle name="Good 2" xfId="42"/>
    <cellStyle name="Heading 1 2" xfId="43"/>
    <cellStyle name="Heading 2 2" xfId="44"/>
    <cellStyle name="Heading 3 2" xfId="45"/>
    <cellStyle name="Heading 4 2" xfId="46"/>
    <cellStyle name="Hyperlink" xfId="1" builtinId="8"/>
    <cellStyle name="Hyperlink 2" xfId="10"/>
    <cellStyle name="Input 2" xfId="47"/>
    <cellStyle name="Linked Cell 2" xfId="48"/>
    <cellStyle name="Neutral 2" xfId="49"/>
    <cellStyle name="Normal" xfId="0" builtinId="0"/>
    <cellStyle name="Normal 10" xfId="61"/>
    <cellStyle name="Normal 11" xfId="62"/>
    <cellStyle name="Normal 12" xfId="63"/>
    <cellStyle name="Normal 2" xfId="5"/>
    <cellStyle name="Normal 2 2" xfId="4"/>
    <cellStyle name="Normal 3" xfId="6"/>
    <cellStyle name="Normal 3 2" xfId="57"/>
    <cellStyle name="Normal 4" xfId="7"/>
    <cellStyle name="Normal 5" xfId="8"/>
    <cellStyle name="Normal 6" xfId="9"/>
    <cellStyle name="Normal 7" xfId="13"/>
    <cellStyle name="Normal 8" xfId="58"/>
    <cellStyle name="Normal 9" xfId="59"/>
    <cellStyle name="Normal_Pril.4 31.03.01" xfId="3"/>
    <cellStyle name="Note 2" xfId="50"/>
    <cellStyle name="Output 2" xfId="51"/>
    <cellStyle name="Percent" xfId="2" builtinId="5"/>
    <cellStyle name="Percent 2" xfId="11"/>
    <cellStyle name="Percent 3" xfId="12"/>
    <cellStyle name="Percent 4" xfId="55"/>
    <cellStyle name="Percent 5" xfId="60"/>
    <cellStyle name="Percent 6" xfId="64"/>
    <cellStyle name="Title 2" xfId="52"/>
    <cellStyle name="Total 2" xfId="53"/>
    <cellStyle name="Warning Text 2" xfId="54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2E74B5"/>
        <name val="Calibri"/>
        <scheme val="minor"/>
      </font>
      <fill>
        <patternFill patternType="solid">
          <fgColor indexed="64"/>
          <bgColor rgb="FFDEEAF6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2E74B5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scheme val="minor"/>
      </font>
    </dxf>
    <dxf>
      <border>
        <bottom style="medium">
          <color indexed="64"/>
        </bottom>
      </border>
    </dxf>
  </dxfs>
  <tableStyles count="0" defaultTableStyle="TableStyleMedium2" defaultPivotStyle="PivotStyleLight16"/>
  <colors>
    <mruColors>
      <color rgb="FFDEEAF6"/>
      <color rgb="FFF3F7FB"/>
      <color rgb="FF2E74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2</xdr:row>
      <xdr:rowOff>19050</xdr:rowOff>
    </xdr:from>
    <xdr:to>
      <xdr:col>12</xdr:col>
      <xdr:colOff>571500</xdr:colOff>
      <xdr:row>3</xdr:row>
      <xdr:rowOff>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92DACE0-F08A-4BE1-B148-4D7A36325724}"/>
            </a:ext>
          </a:extLst>
        </xdr:cNvPr>
        <xdr:cNvSpPr/>
      </xdr:nvSpPr>
      <xdr:spPr>
        <a:xfrm>
          <a:off x="10610850" y="4000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1</xdr:row>
      <xdr:rowOff>28575</xdr:rowOff>
    </xdr:from>
    <xdr:to>
      <xdr:col>14</xdr:col>
      <xdr:colOff>571500</xdr:colOff>
      <xdr:row>2</xdr:row>
      <xdr:rowOff>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F1DA68A-8636-4C4C-BC1C-609DE9D4BE9A}"/>
            </a:ext>
          </a:extLst>
        </xdr:cNvPr>
        <xdr:cNvSpPr/>
      </xdr:nvSpPr>
      <xdr:spPr>
        <a:xfrm>
          <a:off x="11515725" y="6096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19050</xdr:rowOff>
    </xdr:from>
    <xdr:to>
      <xdr:col>7</xdr:col>
      <xdr:colOff>552450</xdr:colOff>
      <xdr:row>1</xdr:row>
      <xdr:rowOff>190500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8112D47-F943-408E-9EE3-035ACF316289}"/>
            </a:ext>
          </a:extLst>
        </xdr:cNvPr>
        <xdr:cNvSpPr/>
      </xdr:nvSpPr>
      <xdr:spPr>
        <a:xfrm>
          <a:off x="1125855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1</xdr:row>
      <xdr:rowOff>0</xdr:rowOff>
    </xdr:from>
    <xdr:to>
      <xdr:col>8</xdr:col>
      <xdr:colOff>561975</xdr:colOff>
      <xdr:row>1</xdr:row>
      <xdr:rowOff>171450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F43A993-802D-4CB5-ADF7-D253A32AB9C6}"/>
            </a:ext>
          </a:extLst>
        </xdr:cNvPr>
        <xdr:cNvSpPr/>
      </xdr:nvSpPr>
      <xdr:spPr>
        <a:xfrm>
          <a:off x="123063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0</xdr:rowOff>
    </xdr:from>
    <xdr:to>
      <xdr:col>6</xdr:col>
      <xdr:colOff>542925</xdr:colOff>
      <xdr:row>2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ACAA339-EAB5-444C-A8C9-7F9AD61F16F4}"/>
            </a:ext>
          </a:extLst>
        </xdr:cNvPr>
        <xdr:cNvSpPr/>
      </xdr:nvSpPr>
      <xdr:spPr>
        <a:xfrm>
          <a:off x="11715750" y="3629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F2ECB19-97DD-4D8D-8223-128FA669EDD4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EC5DA6D-3E96-4050-8595-39BA8B5EF086}"/>
            </a:ext>
          </a:extLst>
        </xdr:cNvPr>
        <xdr:cNvSpPr/>
      </xdr:nvSpPr>
      <xdr:spPr>
        <a:xfrm>
          <a:off x="118776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66675</xdr:colOff>
      <xdr:row>1</xdr:row>
      <xdr:rowOff>28575</xdr:rowOff>
    </xdr:from>
    <xdr:to>
      <xdr:col>24</xdr:col>
      <xdr:colOff>581025</xdr:colOff>
      <xdr:row>2</xdr:row>
      <xdr:rowOff>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622C82B-2D8C-4C70-95F2-F846D93F9FED}"/>
            </a:ext>
          </a:extLst>
        </xdr:cNvPr>
        <xdr:cNvSpPr/>
      </xdr:nvSpPr>
      <xdr:spPr>
        <a:xfrm>
          <a:off x="15544800" y="21907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43536A2-FA1B-4F01-B72F-9FD2A280E5BC}"/>
            </a:ext>
          </a:extLst>
        </xdr:cNvPr>
        <xdr:cNvSpPr/>
      </xdr:nvSpPr>
      <xdr:spPr>
        <a:xfrm>
          <a:off x="11801475" y="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382F47C-B0B1-4277-82BB-6D8725D39B89}"/>
            </a:ext>
          </a:extLst>
        </xdr:cNvPr>
        <xdr:cNvSpPr/>
      </xdr:nvSpPr>
      <xdr:spPr>
        <a:xfrm>
          <a:off x="11696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D8343B1-ED97-459C-A4B7-3940EC656E9A}"/>
            </a:ext>
          </a:extLst>
        </xdr:cNvPr>
        <xdr:cNvSpPr/>
      </xdr:nvSpPr>
      <xdr:spPr>
        <a:xfrm>
          <a:off x="73152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8E37352-56FC-4B38-B229-E8E1E8FC1008}"/>
            </a:ext>
          </a:extLst>
        </xdr:cNvPr>
        <xdr:cNvSpPr/>
      </xdr:nvSpPr>
      <xdr:spPr>
        <a:xfrm>
          <a:off x="65722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180975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985FBE7-78A5-4FC8-AA6F-FA8EE3467610}"/>
            </a:ext>
          </a:extLst>
        </xdr:cNvPr>
        <xdr:cNvSpPr/>
      </xdr:nvSpPr>
      <xdr:spPr>
        <a:xfrm>
          <a:off x="65722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12EEC939-78A9-4546-B7F6-89E9A34BCD97}"/>
            </a:ext>
          </a:extLst>
        </xdr:cNvPr>
        <xdr:cNvSpPr/>
      </xdr:nvSpPr>
      <xdr:spPr>
        <a:xfrm>
          <a:off x="74866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8F0AE53-9A78-4079-9482-0F5ED5E32282}"/>
            </a:ext>
          </a:extLst>
        </xdr:cNvPr>
        <xdr:cNvSpPr/>
      </xdr:nvSpPr>
      <xdr:spPr>
        <a:xfrm>
          <a:off x="74866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1" displayName="Table1" ref="C5:F20" totalsRowShown="0" headerRowDxfId="0" dataDxfId="5" headerRowBorderDxfId="6" headerRowCellStyle="Normal 2 2" dataCellStyle="Normal 2 2">
  <tableColumns count="4">
    <tableColumn id="1" name="NPL/Total loans" dataDxfId="4" dataCellStyle="Normal 2 2"/>
    <tableColumn id="2" name="Corporate" dataDxfId="3" dataCellStyle="Normal 2 2"/>
    <tableColumn id="3" name="Retail" dataDxfId="2" dataCellStyle="Normal 2 2"/>
    <tableColumn id="4" name="Total" dataDxfId="1" dataCellStyle="Normal 2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3"/>
  <sheetViews>
    <sheetView tabSelected="1" workbookViewId="0">
      <selection activeCell="B23" sqref="B23"/>
    </sheetView>
  </sheetViews>
  <sheetFormatPr defaultRowHeight="15"/>
  <cols>
    <col min="1" max="1" width="10.85546875" customWidth="1"/>
    <col min="2" max="2" width="108.140625" customWidth="1"/>
  </cols>
  <sheetData>
    <row r="1" spans="1:2">
      <c r="A1" s="42" t="s">
        <v>78</v>
      </c>
      <c r="B1" s="42"/>
    </row>
    <row r="2" spans="1:2">
      <c r="A2" s="42"/>
      <c r="B2" s="166" t="s">
        <v>79</v>
      </c>
    </row>
    <row r="3" spans="1:2">
      <c r="A3" s="42"/>
      <c r="B3" s="166" t="s">
        <v>90</v>
      </c>
    </row>
    <row r="4" spans="1:2">
      <c r="A4" s="42"/>
      <c r="B4" s="166" t="s">
        <v>97</v>
      </c>
    </row>
    <row r="5" spans="1:2">
      <c r="A5" s="42"/>
      <c r="B5" s="166" t="s">
        <v>98</v>
      </c>
    </row>
    <row r="6" spans="1:2">
      <c r="A6" s="42"/>
      <c r="B6" s="166" t="s">
        <v>102</v>
      </c>
    </row>
    <row r="7" spans="1:2">
      <c r="A7" s="42"/>
      <c r="B7" s="166" t="s">
        <v>107</v>
      </c>
    </row>
    <row r="8" spans="1:2">
      <c r="A8" s="42"/>
      <c r="B8" s="166" t="s">
        <v>111</v>
      </c>
    </row>
    <row r="9" spans="1:2">
      <c r="A9" s="42"/>
      <c r="B9" s="166" t="s">
        <v>113</v>
      </c>
    </row>
    <row r="10" spans="1:2">
      <c r="A10" s="42"/>
      <c r="B10" s="166" t="s">
        <v>116</v>
      </c>
    </row>
    <row r="11" spans="1:2">
      <c r="A11" s="42"/>
      <c r="B11" s="166" t="s">
        <v>121</v>
      </c>
    </row>
    <row r="12" spans="1:2">
      <c r="A12" s="42"/>
      <c r="B12" s="166" t="s">
        <v>124</v>
      </c>
    </row>
    <row r="13" spans="1:2">
      <c r="A13" s="42"/>
      <c r="B13" s="166" t="s">
        <v>132</v>
      </c>
    </row>
    <row r="14" spans="1:2">
      <c r="A14" s="42"/>
      <c r="B14" s="166" t="s">
        <v>136</v>
      </c>
    </row>
    <row r="15" spans="1:2">
      <c r="A15" s="42"/>
      <c r="B15" s="166" t="s">
        <v>142</v>
      </c>
    </row>
    <row r="16" spans="1:2">
      <c r="A16" s="42"/>
      <c r="B16" s="166" t="s">
        <v>146</v>
      </c>
    </row>
    <row r="17" spans="1:2">
      <c r="A17" s="42"/>
      <c r="B17" s="43"/>
    </row>
    <row r="18" spans="1:2">
      <c r="A18" s="42"/>
      <c r="B18" s="43"/>
    </row>
    <row r="19" spans="1:2">
      <c r="A19" s="42"/>
      <c r="B19" s="43"/>
    </row>
    <row r="20" spans="1:2">
      <c r="A20" s="42"/>
      <c r="B20" s="43"/>
    </row>
    <row r="21" spans="1:2">
      <c r="A21" s="42"/>
      <c r="B21" s="43"/>
    </row>
    <row r="22" spans="1:2">
      <c r="A22" s="42"/>
      <c r="B22" s="43"/>
    </row>
    <row r="23" spans="1:2">
      <c r="A23" s="42"/>
      <c r="B23" s="43"/>
    </row>
    <row r="24" spans="1:2">
      <c r="A24" s="42"/>
      <c r="B24" s="43"/>
    </row>
    <row r="25" spans="1:2">
      <c r="A25" s="42"/>
      <c r="B25" s="43"/>
    </row>
    <row r="26" spans="1:2">
      <c r="A26" s="42"/>
      <c r="B26" s="43"/>
    </row>
    <row r="27" spans="1:2">
      <c r="A27" s="42"/>
      <c r="B27" s="43"/>
    </row>
    <row r="28" spans="1:2">
      <c r="A28" s="42"/>
      <c r="B28" s="43"/>
    </row>
    <row r="29" spans="1:2">
      <c r="A29" s="42"/>
      <c r="B29" s="43"/>
    </row>
    <row r="30" spans="1:2">
      <c r="A30" s="42"/>
      <c r="B30" s="43"/>
    </row>
    <row r="31" spans="1:2">
      <c r="A31" s="42"/>
      <c r="B31" s="43"/>
    </row>
    <row r="32" spans="1:2">
      <c r="A32" s="42"/>
      <c r="B32" s="43"/>
    </row>
    <row r="33" spans="1:2">
      <c r="A33" s="42"/>
      <c r="B33" s="43"/>
    </row>
    <row r="34" spans="1:2">
      <c r="A34" s="42"/>
      <c r="B34" s="43"/>
    </row>
    <row r="35" spans="1:2">
      <c r="A35" s="42"/>
      <c r="B35" s="43"/>
    </row>
    <row r="36" spans="1:2">
      <c r="A36" s="42"/>
      <c r="B36" s="43"/>
    </row>
    <row r="37" spans="1:2">
      <c r="A37" s="42"/>
      <c r="B37" s="43"/>
    </row>
    <row r="38" spans="1:2">
      <c r="A38" s="42"/>
      <c r="B38" s="43"/>
    </row>
    <row r="39" spans="1:2">
      <c r="A39" s="42"/>
      <c r="B39" s="43"/>
    </row>
    <row r="40" spans="1:2">
      <c r="A40" s="42"/>
      <c r="B40" s="43"/>
    </row>
    <row r="41" spans="1:2">
      <c r="A41" s="42"/>
      <c r="B41" s="43"/>
    </row>
    <row r="42" spans="1:2">
      <c r="A42" s="42"/>
      <c r="B42" s="43"/>
    </row>
    <row r="43" spans="1:2">
      <c r="A43" s="42"/>
      <c r="B43" s="43"/>
    </row>
    <row r="44" spans="1:2">
      <c r="A44" s="42"/>
      <c r="B44" s="43"/>
    </row>
    <row r="45" spans="1:2">
      <c r="A45" s="42"/>
      <c r="B45" s="43"/>
    </row>
    <row r="46" spans="1:2">
      <c r="A46" s="42"/>
      <c r="B46" s="43"/>
    </row>
    <row r="47" spans="1:2">
      <c r="A47" s="42"/>
      <c r="B47" s="43"/>
    </row>
    <row r="48" spans="1:2">
      <c r="A48" s="42"/>
      <c r="B48" s="43"/>
    </row>
    <row r="49" spans="1:2">
      <c r="A49" s="42"/>
      <c r="B49" s="49"/>
    </row>
    <row r="50" spans="1:2">
      <c r="A50" s="42"/>
      <c r="B50" s="49"/>
    </row>
    <row r="51" spans="1:2">
      <c r="A51" s="42"/>
      <c r="B51" s="49"/>
    </row>
    <row r="52" spans="1:2">
      <c r="A52" s="42"/>
      <c r="B52" s="49"/>
    </row>
    <row r="53" spans="1:2">
      <c r="A53" s="42"/>
      <c r="B53" s="50"/>
    </row>
  </sheetData>
  <hyperlinks>
    <hyperlink ref="B4" location="'List of charts'!A1" display="Chart 3: Herfindahl index of concentration in assets, loans, and deposits"/>
    <hyperlink ref="B5" location="'List of charts'!A1" display="Chart 4: Concentration ratios for five biggest banks - CR5: assets, loans, and deposits"/>
    <hyperlink ref="B6" location="'List of charts'!A1" display="Chart 5:  Structure of investments in securities according to the criterion of country of issuer"/>
    <hyperlink ref="B7" location="'List of charts'!A1" display="Chart 6: Total deposits"/>
    <hyperlink ref="B8" location="'List of charts'!A1" display="Chart 7: Loan-to-deposit ratio"/>
    <hyperlink ref="B9" location="'List of charts'!A1" display="Chart 8: Total retail savings"/>
    <hyperlink ref="B10" location="'List of charts'!A1" display="Chart 9: Loans "/>
    <hyperlink ref="B11" location="'List of charts'!A1" display="Chart 10: Share of NPLs in loans"/>
    <hyperlink ref="B3" location="'List of charts'!A1" display=" Chart 2: Structure of foreign capital by countries - residence of the group, share in %"/>
    <hyperlink ref="B2" location="'List of charts'!A1" display="Chart 1: Structure of foreign capital by countries (share in %)"/>
    <hyperlink ref="B12" location="'List of charts'!A1" display="Chart 11: Assets, microloans and capital by years "/>
    <hyperlink ref="B13" location="'List of charts'!A1" display="Chart 12:  Sector structure of microloans (comparative overview)"/>
    <hyperlink ref="B14" location="'List of charts'!A1" display="Chart 13: Portfolio quality indicators"/>
    <hyperlink ref="B15" location="'List of charts'!A1" display="Chart 14:  Structure of financial leasing receivables (comparative overview)"/>
    <hyperlink ref="B16" location="'List of charts'!A1" display="Chart 15:  Structure of the appraised value of foreclosed leasing objects and number of foreclosed objects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9"/>
  <sheetViews>
    <sheetView workbookViewId="0">
      <selection activeCell="D13" sqref="D13"/>
    </sheetView>
  </sheetViews>
  <sheetFormatPr defaultColWidth="9.140625" defaultRowHeight="15"/>
  <cols>
    <col min="1" max="1" width="9.140625" style="5"/>
    <col min="2" max="2" width="7.140625" style="5" customWidth="1"/>
    <col min="3" max="3" width="14.85546875" style="5" customWidth="1"/>
    <col min="4" max="4" width="16.5703125" style="5" customWidth="1"/>
    <col min="5" max="5" width="15.28515625" style="5" customWidth="1"/>
    <col min="6" max="6" width="13.140625" style="5" customWidth="1"/>
    <col min="7" max="7" width="18.85546875" style="5" customWidth="1"/>
    <col min="8" max="8" width="11.42578125" style="5" customWidth="1"/>
    <col min="9" max="9" width="11.5703125" style="5" customWidth="1"/>
    <col min="10" max="10" width="12.5703125" style="5" customWidth="1"/>
    <col min="11" max="11" width="11.85546875" style="5" customWidth="1"/>
    <col min="12" max="16384" width="9.140625" style="5"/>
  </cols>
  <sheetData>
    <row r="2" spans="2:12">
      <c r="I2" s="21"/>
    </row>
    <row r="3" spans="2:12" ht="15.75" thickBot="1"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2:12" ht="24.95" customHeight="1" thickTop="1">
      <c r="B4" s="195" t="s">
        <v>79</v>
      </c>
      <c r="C4" s="195"/>
      <c r="D4" s="195"/>
      <c r="E4" s="195"/>
      <c r="F4" s="195"/>
      <c r="G4" s="195"/>
      <c r="H4" s="195"/>
      <c r="I4" s="195"/>
      <c r="J4" s="195"/>
      <c r="K4" s="195"/>
    </row>
    <row r="5" spans="2:12" ht="30.75" customHeight="1">
      <c r="B5" s="94" t="s">
        <v>80</v>
      </c>
      <c r="C5" s="94" t="s">
        <v>81</v>
      </c>
      <c r="D5" s="94" t="s">
        <v>82</v>
      </c>
      <c r="E5" s="94" t="s">
        <v>83</v>
      </c>
      <c r="F5" s="94" t="s">
        <v>84</v>
      </c>
      <c r="G5" s="95" t="s">
        <v>85</v>
      </c>
      <c r="H5" s="94" t="s">
        <v>86</v>
      </c>
      <c r="I5" s="94" t="s">
        <v>87</v>
      </c>
      <c r="J5" s="94" t="s">
        <v>88</v>
      </c>
      <c r="K5" s="94" t="s">
        <v>89</v>
      </c>
    </row>
    <row r="6" spans="2:12" ht="15" customHeight="1">
      <c r="B6" s="99">
        <v>1</v>
      </c>
      <c r="C6" s="99">
        <v>2</v>
      </c>
      <c r="D6" s="99">
        <v>3</v>
      </c>
      <c r="E6" s="99">
        <v>4</v>
      </c>
      <c r="F6" s="99">
        <v>5</v>
      </c>
      <c r="G6" s="100">
        <v>6</v>
      </c>
      <c r="H6" s="99">
        <v>7</v>
      </c>
      <c r="I6" s="99">
        <v>8</v>
      </c>
      <c r="J6" s="99">
        <v>9</v>
      </c>
      <c r="K6" s="99">
        <v>10</v>
      </c>
    </row>
    <row r="7" spans="2:12" ht="15.75">
      <c r="B7" s="96" t="s">
        <v>7</v>
      </c>
      <c r="C7" s="97" t="s">
        <v>68</v>
      </c>
      <c r="D7" s="98">
        <v>0.1</v>
      </c>
      <c r="E7" s="98">
        <v>4.2</v>
      </c>
      <c r="F7" s="98">
        <v>4.5</v>
      </c>
      <c r="G7" s="98">
        <v>5.0999999999999996</v>
      </c>
      <c r="H7" s="98">
        <v>8.3000000000000007</v>
      </c>
      <c r="I7" s="98">
        <v>14.1</v>
      </c>
      <c r="J7" s="98">
        <v>20.399999999999999</v>
      </c>
      <c r="K7" s="98">
        <v>43.3</v>
      </c>
    </row>
    <row r="8" spans="2:12" ht="15.75">
      <c r="B8" s="96" t="s">
        <v>8</v>
      </c>
      <c r="C8" s="97" t="s">
        <v>71</v>
      </c>
      <c r="D8" s="146">
        <v>0.1</v>
      </c>
      <c r="E8" s="98">
        <v>4.5</v>
      </c>
      <c r="F8" s="98">
        <v>4.8</v>
      </c>
      <c r="G8" s="98">
        <v>5.5</v>
      </c>
      <c r="H8" s="98">
        <v>8.9</v>
      </c>
      <c r="I8" s="98">
        <v>15</v>
      </c>
      <c r="J8" s="98">
        <v>21.8</v>
      </c>
      <c r="K8" s="98">
        <v>39.4</v>
      </c>
      <c r="L8" s="39"/>
    </row>
    <row r="9" spans="2:12">
      <c r="L9" s="39"/>
    </row>
    <row r="10" spans="2:12">
      <c r="L10" s="39"/>
    </row>
    <row r="11" spans="2:12">
      <c r="D11" s="41"/>
      <c r="E11" s="41"/>
      <c r="F11" s="41"/>
      <c r="G11" s="41"/>
      <c r="H11" s="41"/>
      <c r="I11" s="41"/>
      <c r="J11" s="41"/>
      <c r="K11" s="41"/>
      <c r="L11" s="39"/>
    </row>
    <row r="12" spans="2:12" ht="15.75">
      <c r="B12" s="52"/>
      <c r="C12" s="22"/>
      <c r="D12" s="23"/>
      <c r="E12" s="23"/>
      <c r="F12" s="23"/>
      <c r="G12" s="22"/>
      <c r="H12" s="51"/>
      <c r="J12" s="39"/>
      <c r="K12" s="39"/>
      <c r="L12" s="39"/>
    </row>
    <row r="13" spans="2:12" ht="15.75">
      <c r="B13" s="52"/>
      <c r="C13" s="22"/>
      <c r="D13" s="23"/>
      <c r="E13" s="23"/>
      <c r="F13" s="24"/>
      <c r="G13" s="22"/>
      <c r="H13" s="51"/>
      <c r="J13" s="39"/>
      <c r="K13" s="39"/>
      <c r="L13" s="39"/>
    </row>
    <row r="14" spans="2:12" ht="15.75">
      <c r="B14" s="52"/>
      <c r="C14" s="22"/>
      <c r="D14" s="23"/>
      <c r="E14" s="23"/>
      <c r="F14" s="23"/>
      <c r="G14" s="22"/>
      <c r="H14" s="51"/>
      <c r="J14" s="39"/>
      <c r="K14" s="39"/>
      <c r="L14" s="39"/>
    </row>
    <row r="15" spans="2:12" ht="15.75">
      <c r="B15" s="52"/>
      <c r="C15" s="22"/>
      <c r="D15" s="23"/>
      <c r="E15" s="23"/>
      <c r="F15" s="23"/>
      <c r="G15" s="22"/>
      <c r="H15" s="51"/>
      <c r="J15" s="39"/>
      <c r="K15" s="39"/>
      <c r="L15" s="39"/>
    </row>
    <row r="16" spans="2:12" ht="15.75">
      <c r="B16" s="52"/>
      <c r="C16" s="22"/>
      <c r="D16" s="23"/>
      <c r="E16" s="23"/>
      <c r="F16" s="24"/>
      <c r="G16" s="22"/>
      <c r="H16" s="51"/>
      <c r="J16" s="39"/>
      <c r="K16" s="39"/>
      <c r="L16" s="39"/>
    </row>
    <row r="17" spans="2:12" ht="16.5" customHeight="1">
      <c r="B17" s="52"/>
      <c r="C17" s="22"/>
      <c r="D17" s="23"/>
      <c r="E17" s="23"/>
      <c r="F17" s="23"/>
      <c r="G17" s="22"/>
      <c r="H17" s="51"/>
      <c r="J17" s="39"/>
      <c r="K17" s="39"/>
      <c r="L17" s="39"/>
    </row>
    <row r="18" spans="2:12" ht="15.75">
      <c r="B18" s="52"/>
      <c r="C18" s="22"/>
      <c r="D18" s="23"/>
      <c r="E18" s="23"/>
      <c r="F18" s="23"/>
      <c r="G18" s="22"/>
      <c r="H18" s="51"/>
      <c r="J18" s="39"/>
      <c r="K18" s="39"/>
      <c r="L18" s="39"/>
    </row>
    <row r="19" spans="2:12" ht="15.75">
      <c r="B19" s="52"/>
      <c r="C19" s="22"/>
      <c r="D19" s="23"/>
      <c r="E19" s="23"/>
      <c r="F19" s="24"/>
      <c r="G19" s="22"/>
      <c r="H19" s="51"/>
      <c r="J19" s="39"/>
      <c r="K19" s="39"/>
      <c r="L19" s="39"/>
    </row>
    <row r="20" spans="2:12" ht="15.75">
      <c r="B20" s="52"/>
      <c r="C20" s="22"/>
      <c r="D20" s="23"/>
      <c r="E20" s="23"/>
      <c r="F20" s="23"/>
      <c r="G20" s="22"/>
      <c r="H20" s="51"/>
      <c r="J20" s="39"/>
      <c r="K20" s="39"/>
      <c r="L20" s="39"/>
    </row>
    <row r="21" spans="2:12" ht="15.75">
      <c r="B21" s="52"/>
      <c r="C21" s="22"/>
      <c r="D21" s="23"/>
      <c r="E21" s="23"/>
      <c r="F21" s="23"/>
      <c r="G21" s="22"/>
      <c r="H21" s="51"/>
      <c r="J21" s="39"/>
      <c r="K21" s="39"/>
      <c r="L21" s="39"/>
    </row>
    <row r="22" spans="2:12" ht="16.5" customHeight="1">
      <c r="B22" s="52"/>
      <c r="C22" s="22"/>
      <c r="D22" s="23"/>
      <c r="E22" s="23"/>
      <c r="F22" s="23"/>
      <c r="G22" s="22"/>
      <c r="H22" s="51"/>
      <c r="J22" s="39"/>
      <c r="K22" s="39"/>
      <c r="L22" s="39"/>
    </row>
    <row r="23" spans="2:12" ht="15.75">
      <c r="B23" s="194"/>
      <c r="C23" s="194"/>
      <c r="D23" s="53"/>
      <c r="E23" s="53"/>
      <c r="F23" s="54"/>
      <c r="G23" s="55"/>
      <c r="H23" s="51"/>
      <c r="J23" s="39"/>
      <c r="K23" s="39"/>
      <c r="L23" s="39"/>
    </row>
    <row r="24" spans="2:12" ht="16.5" customHeight="1">
      <c r="B24" s="52"/>
      <c r="C24" s="193"/>
      <c r="D24" s="193"/>
      <c r="E24" s="193"/>
      <c r="F24" s="193"/>
      <c r="G24" s="193"/>
      <c r="H24" s="51"/>
      <c r="J24" s="39"/>
      <c r="K24" s="39"/>
      <c r="L24" s="39"/>
    </row>
    <row r="25" spans="2:12" ht="15.75">
      <c r="B25" s="52"/>
      <c r="C25" s="22"/>
      <c r="D25" s="22"/>
      <c r="E25" s="23"/>
      <c r="F25" s="23"/>
      <c r="G25" s="22"/>
      <c r="H25" s="51"/>
      <c r="J25" s="39"/>
      <c r="K25" s="39"/>
      <c r="L25" s="39"/>
    </row>
    <row r="26" spans="2:12" ht="15.75">
      <c r="B26" s="52"/>
      <c r="C26" s="22"/>
      <c r="D26" s="22"/>
      <c r="E26" s="23"/>
      <c r="F26" s="23"/>
      <c r="G26" s="22"/>
      <c r="H26" s="51"/>
      <c r="J26" s="39"/>
      <c r="K26" s="39"/>
      <c r="L26" s="39"/>
    </row>
    <row r="27" spans="2:12" ht="15.75">
      <c r="B27" s="52"/>
      <c r="C27" s="22"/>
      <c r="D27" s="22"/>
      <c r="E27" s="23"/>
      <c r="F27" s="23"/>
      <c r="G27" s="22"/>
      <c r="H27" s="51"/>
      <c r="J27" s="39"/>
      <c r="K27" s="39"/>
      <c r="L27" s="39"/>
    </row>
    <row r="28" spans="2:12" ht="15.75">
      <c r="B28" s="194"/>
      <c r="C28" s="194"/>
      <c r="D28" s="56"/>
      <c r="E28" s="56"/>
      <c r="F28" s="56"/>
      <c r="G28" s="56"/>
      <c r="H28" s="51"/>
      <c r="J28" s="39"/>
      <c r="K28" s="39"/>
      <c r="L28" s="39"/>
    </row>
    <row r="29" spans="2:12" ht="15.75">
      <c r="B29" s="4"/>
      <c r="C29" s="4"/>
      <c r="D29" s="4"/>
      <c r="E29" s="4"/>
      <c r="F29" s="4"/>
      <c r="G29" s="4"/>
    </row>
  </sheetData>
  <mergeCells count="4">
    <mergeCell ref="C24:G24"/>
    <mergeCell ref="B23:C23"/>
    <mergeCell ref="B28:C28"/>
    <mergeCell ref="B4:K4"/>
  </mergeCells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6"/>
  <sheetViews>
    <sheetView workbookViewId="0">
      <selection activeCell="D13" sqref="D13"/>
    </sheetView>
  </sheetViews>
  <sheetFormatPr defaultColWidth="9.140625" defaultRowHeight="15"/>
  <cols>
    <col min="1" max="1" width="9.140625" style="5"/>
    <col min="2" max="2" width="7.42578125" style="5" customWidth="1"/>
    <col min="3" max="3" width="14.42578125" style="5" customWidth="1"/>
    <col min="4" max="4" width="14.140625" style="5" customWidth="1"/>
    <col min="5" max="5" width="13" style="5" customWidth="1"/>
    <col min="6" max="6" width="13.85546875" style="5" customWidth="1"/>
    <col min="7" max="7" width="12.140625" style="5" customWidth="1"/>
    <col min="8" max="8" width="17.140625" style="5" customWidth="1"/>
    <col min="9" max="9" width="12.85546875" style="5" customWidth="1"/>
    <col min="10" max="10" width="12.140625" style="5" customWidth="1"/>
    <col min="11" max="11" width="12.28515625" style="5" customWidth="1"/>
    <col min="12" max="12" width="12.140625" style="5" customWidth="1"/>
    <col min="13" max="13" width="11.42578125" style="5" customWidth="1"/>
    <col min="14" max="16384" width="9.140625" style="5"/>
  </cols>
  <sheetData>
    <row r="1" spans="2:13" ht="15.75">
      <c r="C1" s="12"/>
      <c r="D1" s="13"/>
      <c r="E1" s="13"/>
      <c r="F1" s="13"/>
      <c r="G1" s="13"/>
      <c r="H1" s="13"/>
      <c r="I1" s="13"/>
      <c r="J1" s="13"/>
    </row>
    <row r="2" spans="2:13" ht="15.75">
      <c r="C2" s="13"/>
      <c r="D2" s="13"/>
      <c r="E2" s="13"/>
      <c r="F2" s="13"/>
      <c r="G2" s="13"/>
      <c r="H2" s="13"/>
      <c r="I2" s="13"/>
      <c r="J2" s="13"/>
    </row>
    <row r="3" spans="2:13" ht="16.5" thickBot="1">
      <c r="B3" s="93"/>
      <c r="C3" s="101" t="s">
        <v>0</v>
      </c>
      <c r="D3" s="102"/>
      <c r="E3" s="102"/>
      <c r="F3" s="102"/>
      <c r="G3" s="102"/>
      <c r="H3" s="102"/>
      <c r="I3" s="102"/>
      <c r="J3" s="102"/>
      <c r="K3" s="93"/>
      <c r="L3" s="93"/>
      <c r="M3" s="93"/>
    </row>
    <row r="4" spans="2:13" ht="24.95" customHeight="1" thickTop="1">
      <c r="B4" s="195" t="s">
        <v>90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</row>
    <row r="5" spans="2:13" ht="42" customHeight="1">
      <c r="B5" s="95" t="s">
        <v>80</v>
      </c>
      <c r="C5" s="95" t="s">
        <v>81</v>
      </c>
      <c r="D5" s="95" t="s">
        <v>82</v>
      </c>
      <c r="E5" s="95" t="s">
        <v>84</v>
      </c>
      <c r="F5" s="95" t="s">
        <v>91</v>
      </c>
      <c r="G5" s="95" t="s">
        <v>83</v>
      </c>
      <c r="H5" s="95" t="s">
        <v>85</v>
      </c>
      <c r="I5" s="95" t="s">
        <v>86</v>
      </c>
      <c r="J5" s="95" t="s">
        <v>92</v>
      </c>
      <c r="K5" s="95" t="s">
        <v>93</v>
      </c>
      <c r="L5" s="95" t="s">
        <v>88</v>
      </c>
      <c r="M5" s="95" t="s">
        <v>89</v>
      </c>
    </row>
    <row r="6" spans="2:13" s="41" customFormat="1" ht="16.5" customHeight="1">
      <c r="B6" s="99">
        <v>1</v>
      </c>
      <c r="C6" s="100">
        <v>2</v>
      </c>
      <c r="D6" s="100">
        <v>3</v>
      </c>
      <c r="E6" s="100">
        <v>4</v>
      </c>
      <c r="F6" s="100">
        <v>5</v>
      </c>
      <c r="G6" s="100">
        <v>6</v>
      </c>
      <c r="H6" s="100">
        <v>7</v>
      </c>
      <c r="I6" s="100">
        <v>8</v>
      </c>
      <c r="J6" s="100">
        <v>9</v>
      </c>
      <c r="K6" s="100">
        <v>10</v>
      </c>
      <c r="L6" s="100">
        <v>11</v>
      </c>
      <c r="M6" s="100">
        <v>12</v>
      </c>
    </row>
    <row r="7" spans="2:13" ht="15.75">
      <c r="B7" s="96" t="s">
        <v>7</v>
      </c>
      <c r="C7" s="103" t="s">
        <v>68</v>
      </c>
      <c r="D7" s="104">
        <v>2.5</v>
      </c>
      <c r="E7" s="104">
        <v>1.9</v>
      </c>
      <c r="F7" s="104">
        <v>3.7</v>
      </c>
      <c r="G7" s="104">
        <v>4.2</v>
      </c>
      <c r="H7" s="104">
        <v>5.0999999999999996</v>
      </c>
      <c r="I7" s="104">
        <v>8.3000000000000007</v>
      </c>
      <c r="J7" s="104">
        <v>6.5</v>
      </c>
      <c r="K7" s="104">
        <v>13.9</v>
      </c>
      <c r="L7" s="104">
        <v>20.399999999999999</v>
      </c>
      <c r="M7" s="104">
        <v>33.5</v>
      </c>
    </row>
    <row r="8" spans="2:13" ht="15.75">
      <c r="B8" s="96" t="s">
        <v>8</v>
      </c>
      <c r="C8" s="103" t="s">
        <v>71</v>
      </c>
      <c r="D8" s="167">
        <v>2.7</v>
      </c>
      <c r="E8" s="168">
        <v>2</v>
      </c>
      <c r="F8" s="168">
        <v>3.9</v>
      </c>
      <c r="G8" s="168">
        <v>4.5</v>
      </c>
      <c r="H8" s="168">
        <v>5.5</v>
      </c>
      <c r="I8" s="168">
        <v>8.9</v>
      </c>
      <c r="J8" s="168">
        <v>0</v>
      </c>
      <c r="K8" s="168">
        <v>14.9</v>
      </c>
      <c r="L8" s="168">
        <v>21.8</v>
      </c>
      <c r="M8" s="168">
        <v>35.799999999999997</v>
      </c>
    </row>
    <row r="9" spans="2:13" ht="15.75">
      <c r="B9" s="52"/>
      <c r="C9" s="58"/>
      <c r="D9" s="59"/>
      <c r="E9" s="60"/>
      <c r="F9" s="59"/>
      <c r="G9" s="60"/>
      <c r="H9" s="17"/>
      <c r="I9" s="60"/>
      <c r="J9" s="61"/>
    </row>
    <row r="10" spans="2:13" ht="15.75">
      <c r="B10" s="52"/>
      <c r="C10" s="58"/>
      <c r="D10" s="59"/>
      <c r="E10" s="60"/>
      <c r="F10" s="59"/>
      <c r="G10" s="60"/>
      <c r="H10" s="59"/>
      <c r="I10" s="60"/>
      <c r="J10" s="61"/>
    </row>
    <row r="11" spans="2:13" ht="21" customHeight="1">
      <c r="B11" s="196"/>
      <c r="C11" s="196"/>
      <c r="D11" s="62"/>
      <c r="E11" s="63"/>
      <c r="F11" s="62"/>
      <c r="G11" s="63"/>
      <c r="H11" s="62"/>
      <c r="I11" s="63"/>
      <c r="J11" s="63"/>
      <c r="L11" s="9"/>
      <c r="M11" s="19"/>
    </row>
    <row r="13" spans="2:13">
      <c r="H13" s="9"/>
    </row>
    <row r="16" spans="2:13">
      <c r="F16" s="8"/>
    </row>
  </sheetData>
  <mergeCells count="2">
    <mergeCell ref="B11:C11"/>
    <mergeCell ref="B4:M4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0"/>
  <sheetViews>
    <sheetView workbookViewId="0">
      <selection activeCell="D14" sqref="D14"/>
    </sheetView>
  </sheetViews>
  <sheetFormatPr defaultColWidth="9.140625" defaultRowHeight="15"/>
  <cols>
    <col min="1" max="2" width="9.140625" style="5"/>
    <col min="3" max="3" width="14.5703125" style="5" customWidth="1"/>
    <col min="4" max="4" width="14.85546875" style="5" customWidth="1"/>
    <col min="5" max="5" width="21.28515625" style="5" customWidth="1"/>
    <col min="6" max="6" width="22.28515625" style="5" customWidth="1"/>
    <col min="7" max="16384" width="9.140625" style="5"/>
  </cols>
  <sheetData>
    <row r="2" spans="2:15" ht="15.75">
      <c r="C2" s="14"/>
    </row>
    <row r="3" spans="2:15" ht="16.5" thickBot="1">
      <c r="B3" s="93"/>
      <c r="C3" s="108" t="s">
        <v>1</v>
      </c>
      <c r="D3" s="109"/>
      <c r="E3" s="109"/>
      <c r="F3" s="109"/>
    </row>
    <row r="4" spans="2:15" ht="24.95" customHeight="1" thickTop="1">
      <c r="B4" s="197" t="s">
        <v>97</v>
      </c>
      <c r="C4" s="197"/>
      <c r="D4" s="197"/>
      <c r="E4" s="197"/>
      <c r="F4" s="197"/>
    </row>
    <row r="5" spans="2:15" ht="18" customHeight="1">
      <c r="B5" s="94" t="s">
        <v>80</v>
      </c>
      <c r="C5" s="94" t="s">
        <v>81</v>
      </c>
      <c r="D5" s="94" t="s">
        <v>94</v>
      </c>
      <c r="E5" s="94" t="s">
        <v>95</v>
      </c>
      <c r="F5" s="94" t="s">
        <v>96</v>
      </c>
    </row>
    <row r="6" spans="2:15" s="41" customFormat="1" ht="18" customHeight="1">
      <c r="B6" s="99">
        <v>1</v>
      </c>
      <c r="C6" s="99">
        <v>2</v>
      </c>
      <c r="D6" s="99">
        <v>3</v>
      </c>
      <c r="E6" s="99">
        <v>4</v>
      </c>
      <c r="F6" s="99">
        <v>5</v>
      </c>
    </row>
    <row r="7" spans="2:15" ht="15.75">
      <c r="B7" s="107" t="s">
        <v>7</v>
      </c>
      <c r="C7" s="105" t="s">
        <v>21</v>
      </c>
      <c r="D7" s="106">
        <v>1419</v>
      </c>
      <c r="E7" s="106">
        <v>1360</v>
      </c>
      <c r="F7" s="106">
        <v>1481</v>
      </c>
    </row>
    <row r="8" spans="2:15" ht="15.75">
      <c r="B8" s="107" t="s">
        <v>8</v>
      </c>
      <c r="C8" s="105" t="s">
        <v>22</v>
      </c>
      <c r="D8" s="106">
        <v>1341</v>
      </c>
      <c r="E8" s="106">
        <v>1330</v>
      </c>
      <c r="F8" s="106">
        <v>1357</v>
      </c>
      <c r="J8" s="69"/>
      <c r="K8" s="1"/>
      <c r="L8" s="1"/>
      <c r="M8" s="1"/>
      <c r="N8" s="1"/>
      <c r="O8" s="1"/>
    </row>
    <row r="9" spans="2:15" ht="15.75">
      <c r="B9" s="107" t="s">
        <v>9</v>
      </c>
      <c r="C9" s="105" t="s">
        <v>69</v>
      </c>
      <c r="D9" s="106">
        <v>1286</v>
      </c>
      <c r="E9" s="106">
        <v>1324</v>
      </c>
      <c r="F9" s="106">
        <v>1319</v>
      </c>
      <c r="J9" s="70"/>
      <c r="K9" s="71"/>
      <c r="L9" s="71"/>
      <c r="M9" s="71"/>
      <c r="N9" s="1"/>
      <c r="O9" s="1"/>
    </row>
    <row r="10" spans="2:15" ht="18.75" customHeight="1">
      <c r="B10" s="107" t="s">
        <v>10</v>
      </c>
      <c r="C10" s="105" t="s">
        <v>72</v>
      </c>
      <c r="D10" s="106">
        <v>1283</v>
      </c>
      <c r="E10" s="106">
        <v>1268</v>
      </c>
      <c r="F10" s="106">
        <v>1311</v>
      </c>
      <c r="N10" s="1"/>
      <c r="O10" s="1"/>
    </row>
    <row r="11" spans="2:15" ht="20.25" customHeight="1">
      <c r="B11" s="66"/>
      <c r="C11" s="25"/>
      <c r="D11" s="11"/>
      <c r="E11" s="18"/>
      <c r="F11" s="11"/>
      <c r="N11" s="1"/>
      <c r="O11" s="1"/>
    </row>
    <row r="12" spans="2:15" ht="19.5" customHeight="1">
      <c r="B12" s="198"/>
      <c r="C12" s="198"/>
      <c r="D12" s="67"/>
      <c r="E12" s="68"/>
      <c r="F12" s="67"/>
      <c r="N12" s="1"/>
      <c r="O12" s="1"/>
    </row>
    <row r="13" spans="2:15" ht="15.75">
      <c r="B13" s="51"/>
      <c r="C13" s="51"/>
      <c r="D13" s="51"/>
      <c r="E13" s="51"/>
      <c r="F13" s="51"/>
      <c r="N13" s="1"/>
      <c r="O13" s="1"/>
    </row>
    <row r="14" spans="2:15" ht="15.75">
      <c r="D14" s="75"/>
      <c r="L14" s="181"/>
      <c r="N14" s="1"/>
      <c r="O14" s="1"/>
    </row>
    <row r="15" spans="2:15">
      <c r="J15"/>
      <c r="K15"/>
      <c r="L15" s="182"/>
      <c r="M15"/>
      <c r="N15"/>
      <c r="O15"/>
    </row>
    <row r="16" spans="2:15">
      <c r="L16" s="182"/>
    </row>
    <row r="19" spans="3:6">
      <c r="F19" s="74"/>
    </row>
    <row r="20" spans="3:6" ht="15.75">
      <c r="C20" s="4"/>
    </row>
  </sheetData>
  <mergeCells count="2">
    <mergeCell ref="B4:F4"/>
    <mergeCell ref="B12:C12"/>
  </mergeCells>
  <conditionalFormatting sqref="K9:M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{ABDBE741-2373-49F0-A884-DD291FE11C72}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BDBE741-2373-49F0-A884-DD291FE11C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K9:M9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2"/>
  <sheetViews>
    <sheetView workbookViewId="0">
      <selection activeCell="C17" sqref="C17"/>
    </sheetView>
  </sheetViews>
  <sheetFormatPr defaultRowHeight="15.75"/>
  <cols>
    <col min="1" max="1" width="9.140625" style="2"/>
    <col min="2" max="2" width="7" style="2" customWidth="1"/>
    <col min="3" max="3" width="23" style="2" customWidth="1"/>
    <col min="4" max="4" width="15.42578125" style="2" customWidth="1"/>
    <col min="5" max="5" width="15.7109375" style="2" customWidth="1"/>
    <col min="6" max="6" width="16.140625" style="2" customWidth="1"/>
    <col min="7" max="7" width="15.42578125" style="2" customWidth="1"/>
    <col min="8" max="16384" width="9.140625" style="2"/>
  </cols>
  <sheetData>
    <row r="3" spans="2:7" ht="16.5" thickBot="1">
      <c r="B3" s="116"/>
      <c r="C3" s="116"/>
      <c r="D3" s="116"/>
      <c r="E3" s="116"/>
      <c r="F3" s="116"/>
      <c r="G3" s="117" t="s">
        <v>18</v>
      </c>
    </row>
    <row r="4" spans="2:7" ht="24.95" customHeight="1" thickTop="1">
      <c r="B4" s="195" t="s">
        <v>98</v>
      </c>
      <c r="C4" s="195"/>
      <c r="D4" s="195"/>
      <c r="E4" s="195"/>
      <c r="F4" s="195"/>
      <c r="G4" s="195"/>
    </row>
    <row r="5" spans="2:7">
      <c r="B5" s="94" t="s">
        <v>80</v>
      </c>
      <c r="C5" s="112" t="s">
        <v>99</v>
      </c>
      <c r="D5" s="113" t="s">
        <v>21</v>
      </c>
      <c r="E5" s="113" t="s">
        <v>22</v>
      </c>
      <c r="F5" s="113" t="s">
        <v>69</v>
      </c>
      <c r="G5" s="113" t="s">
        <v>72</v>
      </c>
    </row>
    <row r="6" spans="2:7">
      <c r="B6" s="99">
        <v>1</v>
      </c>
      <c r="C6" s="123">
        <v>2</v>
      </c>
      <c r="D6" s="124" t="s">
        <v>23</v>
      </c>
      <c r="E6" s="124" t="s">
        <v>24</v>
      </c>
      <c r="F6" s="124" t="s">
        <v>25</v>
      </c>
      <c r="G6" s="124" t="s">
        <v>26</v>
      </c>
    </row>
    <row r="7" spans="2:7" ht="20.25" customHeight="1">
      <c r="B7" s="114" t="s">
        <v>7</v>
      </c>
      <c r="C7" s="110" t="s">
        <v>94</v>
      </c>
      <c r="D7" s="111">
        <v>69.2</v>
      </c>
      <c r="E7" s="111">
        <v>68.099999999999994</v>
      </c>
      <c r="F7" s="111">
        <v>66.7</v>
      </c>
      <c r="G7" s="111">
        <v>66.099999999999994</v>
      </c>
    </row>
    <row r="8" spans="2:7">
      <c r="B8" s="115" t="s">
        <v>8</v>
      </c>
      <c r="C8" s="110" t="s">
        <v>95</v>
      </c>
      <c r="D8" s="111">
        <v>69.099999999999994</v>
      </c>
      <c r="E8" s="111">
        <v>68.400000000000006</v>
      </c>
      <c r="F8" s="111">
        <v>67.900000000000006</v>
      </c>
      <c r="G8" s="111">
        <v>66.8</v>
      </c>
    </row>
    <row r="9" spans="2:7">
      <c r="B9" s="114" t="s">
        <v>9</v>
      </c>
      <c r="C9" s="110" t="s">
        <v>96</v>
      </c>
      <c r="D9" s="111">
        <v>70.599999999999994</v>
      </c>
      <c r="E9" s="111">
        <v>68.5</v>
      </c>
      <c r="F9" s="111">
        <v>67.2</v>
      </c>
      <c r="G9" s="111">
        <v>66.3</v>
      </c>
    </row>
    <row r="10" spans="2:7">
      <c r="B10" s="38"/>
      <c r="C10" s="40"/>
      <c r="D10" s="38"/>
      <c r="E10" s="38"/>
      <c r="F10" s="38"/>
      <c r="G10" s="38"/>
    </row>
    <row r="11" spans="2:7">
      <c r="B11" s="38"/>
      <c r="C11" s="37"/>
      <c r="D11" s="38"/>
      <c r="E11" s="38"/>
      <c r="F11" s="38"/>
      <c r="G11" s="38"/>
    </row>
    <row r="12" spans="2:7" ht="21.75" customHeight="1">
      <c r="B12" s="73"/>
      <c r="C12" s="73"/>
      <c r="D12" s="48"/>
      <c r="E12" s="48"/>
      <c r="F12" s="48"/>
      <c r="G12" s="48"/>
    </row>
  </sheetData>
  <mergeCells count="1">
    <mergeCell ref="B4:G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6:G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2"/>
  <sheetViews>
    <sheetView workbookViewId="0">
      <selection activeCell="C15" sqref="C15"/>
    </sheetView>
  </sheetViews>
  <sheetFormatPr defaultColWidth="9.140625" defaultRowHeight="15"/>
  <cols>
    <col min="1" max="1" width="9.140625" style="5"/>
    <col min="2" max="2" width="7.7109375" style="5" customWidth="1"/>
    <col min="3" max="3" width="36.28515625" style="5" customWidth="1"/>
    <col min="4" max="4" width="20.42578125" style="5" customWidth="1"/>
    <col min="5" max="5" width="28" style="5" customWidth="1"/>
    <col min="6" max="9" width="9.140625" style="5"/>
    <col min="10" max="10" width="15.140625" style="5" customWidth="1"/>
    <col min="11" max="11" width="13.42578125" style="5" customWidth="1"/>
    <col min="12" max="12" width="13.5703125" style="5" customWidth="1"/>
    <col min="13" max="16384" width="9.140625" style="5"/>
  </cols>
  <sheetData>
    <row r="2" spans="2:5" ht="15.75">
      <c r="C2" s="10"/>
      <c r="D2" s="16"/>
      <c r="E2" s="16"/>
    </row>
    <row r="3" spans="2:5" ht="18" customHeight="1" thickBot="1">
      <c r="B3" s="93"/>
      <c r="C3" s="109"/>
      <c r="D3" s="109"/>
      <c r="E3" s="117" t="s">
        <v>18</v>
      </c>
    </row>
    <row r="4" spans="2:5" ht="32.25" customHeight="1" thickTop="1">
      <c r="B4" s="199" t="s">
        <v>102</v>
      </c>
      <c r="C4" s="199"/>
      <c r="D4" s="199"/>
      <c r="E4" s="199"/>
    </row>
    <row r="5" spans="2:5" ht="18" customHeight="1">
      <c r="B5" s="94" t="s">
        <v>80</v>
      </c>
      <c r="C5" s="94" t="s">
        <v>100</v>
      </c>
      <c r="D5" s="118" t="s">
        <v>69</v>
      </c>
      <c r="E5" s="118" t="s">
        <v>72</v>
      </c>
    </row>
    <row r="6" spans="2:5" s="41" customFormat="1" ht="18" customHeight="1">
      <c r="B6" s="99">
        <v>1</v>
      </c>
      <c r="C6" s="99">
        <v>2</v>
      </c>
      <c r="D6" s="122" t="s">
        <v>23</v>
      </c>
      <c r="E6" s="122" t="s">
        <v>24</v>
      </c>
    </row>
    <row r="7" spans="2:5" ht="15.75">
      <c r="B7" s="107" t="s">
        <v>7</v>
      </c>
      <c r="C7" s="103" t="s">
        <v>27</v>
      </c>
      <c r="D7" s="104">
        <v>51.9</v>
      </c>
      <c r="E7" s="170">
        <v>51.9</v>
      </c>
    </row>
    <row r="8" spans="2:5" ht="15.75">
      <c r="B8" s="146" t="s">
        <v>8</v>
      </c>
      <c r="C8" s="103" t="s">
        <v>87</v>
      </c>
      <c r="D8" s="104">
        <v>12.4</v>
      </c>
      <c r="E8" s="169">
        <v>12.5</v>
      </c>
    </row>
    <row r="9" spans="2:5" ht="16.5" customHeight="1">
      <c r="B9" s="107" t="s">
        <v>9</v>
      </c>
      <c r="C9" s="103" t="s">
        <v>84</v>
      </c>
      <c r="D9" s="104"/>
      <c r="E9" s="169">
        <v>5.6</v>
      </c>
    </row>
    <row r="10" spans="2:5" s="41" customFormat="1" ht="16.5" customHeight="1">
      <c r="B10" s="107" t="s">
        <v>10</v>
      </c>
      <c r="C10" s="103" t="s">
        <v>101</v>
      </c>
      <c r="D10" s="104">
        <v>5.2</v>
      </c>
      <c r="E10" s="169"/>
    </row>
    <row r="11" spans="2:5" ht="16.5" customHeight="1">
      <c r="B11" s="107" t="s">
        <v>11</v>
      </c>
      <c r="C11" s="103" t="s">
        <v>82</v>
      </c>
      <c r="D11" s="104">
        <v>30.5</v>
      </c>
      <c r="E11" s="169">
        <v>30</v>
      </c>
    </row>
    <row r="12" spans="2:5" ht="16.5" customHeight="1">
      <c r="B12" s="72"/>
      <c r="C12" s="27"/>
      <c r="D12" s="28"/>
      <c r="E12" s="29"/>
    </row>
  </sheetData>
  <mergeCells count="1">
    <mergeCell ref="B4:E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6:E6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1"/>
  <sheetViews>
    <sheetView workbookViewId="0">
      <selection activeCell="C15" sqref="C15"/>
    </sheetView>
  </sheetViews>
  <sheetFormatPr defaultColWidth="9.140625" defaultRowHeight="15"/>
  <cols>
    <col min="1" max="1" width="9.140625" style="5"/>
    <col min="2" max="2" width="9.85546875" style="5" customWidth="1"/>
    <col min="3" max="3" width="24.5703125" style="5" customWidth="1"/>
    <col min="4" max="4" width="20.85546875" style="5" customWidth="1"/>
    <col min="5" max="5" width="13.85546875" style="5" customWidth="1"/>
    <col min="6" max="6" width="14.42578125" style="5" customWidth="1"/>
    <col min="7" max="7" width="18.140625" style="5" customWidth="1"/>
    <col min="8" max="8" width="15.85546875" style="5" customWidth="1"/>
    <col min="9" max="9" width="11.28515625" style="5" customWidth="1"/>
    <col min="10" max="12" width="9.140625" style="5" customWidth="1"/>
    <col min="13" max="16384" width="9.140625" style="5"/>
  </cols>
  <sheetData>
    <row r="2" spans="2:10" ht="15.75">
      <c r="B2" s="15"/>
      <c r="C2" s="7"/>
      <c r="D2" s="7"/>
      <c r="E2" s="7"/>
      <c r="F2" s="7"/>
      <c r="G2" s="7"/>
      <c r="H2" s="7"/>
    </row>
    <row r="3" spans="2:10" ht="15.75">
      <c r="B3" s="15"/>
      <c r="C3" s="7"/>
      <c r="D3" s="7"/>
      <c r="E3" s="7"/>
      <c r="F3" s="7"/>
      <c r="G3" s="7"/>
      <c r="H3" s="7"/>
    </row>
    <row r="4" spans="2:10" ht="16.5" thickBot="1">
      <c r="B4" s="108" t="s">
        <v>2</v>
      </c>
      <c r="C4" s="109"/>
      <c r="D4" s="109"/>
      <c r="E4" s="109"/>
      <c r="F4" s="109"/>
      <c r="G4" s="109"/>
      <c r="H4" s="121" t="s">
        <v>103</v>
      </c>
    </row>
    <row r="5" spans="2:10" ht="24.95" customHeight="1" thickTop="1">
      <c r="B5" s="200" t="s">
        <v>107</v>
      </c>
      <c r="C5" s="200"/>
      <c r="D5" s="200"/>
      <c r="E5" s="200"/>
      <c r="F5" s="200"/>
      <c r="G5" s="200"/>
      <c r="H5" s="200"/>
    </row>
    <row r="6" spans="2:10" ht="15" customHeight="1">
      <c r="B6" s="94" t="s">
        <v>80</v>
      </c>
      <c r="C6" s="95" t="s">
        <v>104</v>
      </c>
      <c r="D6" s="95" t="s">
        <v>28</v>
      </c>
      <c r="E6" s="95" t="s">
        <v>6</v>
      </c>
      <c r="F6" s="95" t="s">
        <v>17</v>
      </c>
      <c r="G6" s="95" t="s">
        <v>68</v>
      </c>
      <c r="H6" s="95" t="s">
        <v>71</v>
      </c>
    </row>
    <row r="7" spans="2:10" s="41" customFormat="1">
      <c r="B7" s="99">
        <v>1</v>
      </c>
      <c r="C7" s="100">
        <v>2</v>
      </c>
      <c r="D7" s="100">
        <v>3</v>
      </c>
      <c r="E7" s="100">
        <v>4</v>
      </c>
      <c r="F7" s="100">
        <v>5</v>
      </c>
      <c r="G7" s="100">
        <v>6</v>
      </c>
      <c r="H7" s="100">
        <v>7</v>
      </c>
    </row>
    <row r="8" spans="2:10" ht="15.75">
      <c r="B8" s="107" t="s">
        <v>7</v>
      </c>
      <c r="C8" s="103" t="s">
        <v>96</v>
      </c>
      <c r="D8" s="106">
        <f>D9+D10</f>
        <v>17604487</v>
      </c>
      <c r="E8" s="106">
        <f>E9+E10</f>
        <v>19414294</v>
      </c>
      <c r="F8" s="120">
        <f>F9+F10</f>
        <v>19660862</v>
      </c>
      <c r="G8" s="106">
        <f>G9+G10</f>
        <v>21184952</v>
      </c>
      <c r="H8" s="106">
        <f>H9+H10</f>
        <v>20719730</v>
      </c>
    </row>
    <row r="9" spans="2:10" ht="15.75">
      <c r="B9" s="107" t="s">
        <v>8</v>
      </c>
      <c r="C9" s="119" t="s">
        <v>105</v>
      </c>
      <c r="D9" s="106">
        <v>9071061</v>
      </c>
      <c r="E9" s="106">
        <v>9877414</v>
      </c>
      <c r="F9" s="120">
        <v>10236559</v>
      </c>
      <c r="G9" s="106">
        <v>10832483</v>
      </c>
      <c r="H9" s="106">
        <v>10222516</v>
      </c>
      <c r="J9" s="9"/>
    </row>
    <row r="10" spans="2:10" ht="15.75">
      <c r="B10" s="107" t="s">
        <v>9</v>
      </c>
      <c r="C10" s="119" t="s">
        <v>106</v>
      </c>
      <c r="D10" s="106">
        <v>8533426</v>
      </c>
      <c r="E10" s="106">
        <v>9536880</v>
      </c>
      <c r="F10" s="120">
        <v>9424303</v>
      </c>
      <c r="G10" s="106">
        <v>10352469</v>
      </c>
      <c r="H10" s="106">
        <v>10497214</v>
      </c>
    </row>
    <row r="11" spans="2:10">
      <c r="B11"/>
      <c r="C11"/>
      <c r="D11" s="41"/>
      <c r="H11" s="9"/>
    </row>
  </sheetData>
  <mergeCells count="1">
    <mergeCell ref="B5:H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9"/>
  <sheetViews>
    <sheetView workbookViewId="0">
      <selection activeCell="C14" sqref="C14"/>
    </sheetView>
  </sheetViews>
  <sheetFormatPr defaultColWidth="9.140625" defaultRowHeight="15"/>
  <cols>
    <col min="1" max="2" width="9.140625" style="5"/>
    <col min="3" max="3" width="34.85546875" style="5" customWidth="1"/>
    <col min="4" max="4" width="16" style="5" customWidth="1"/>
    <col min="5" max="7" width="15.140625" style="5" customWidth="1"/>
    <col min="8" max="8" width="14.5703125" style="5" customWidth="1"/>
    <col min="9" max="9" width="9.140625" style="5"/>
    <col min="10" max="10" width="12.140625" style="5" bestFit="1" customWidth="1"/>
    <col min="11" max="11" width="9.140625" style="5"/>
    <col min="12" max="12" width="9.140625" style="5" customWidth="1"/>
    <col min="13" max="16384" width="9.140625" style="5"/>
  </cols>
  <sheetData>
    <row r="1" spans="2:11" ht="15.75">
      <c r="C1" s="10"/>
      <c r="D1" s="7"/>
      <c r="E1" s="7"/>
      <c r="F1" s="7"/>
      <c r="G1" s="7"/>
      <c r="H1" s="7"/>
    </row>
    <row r="2" spans="2:11" ht="15.75">
      <c r="C2" s="7"/>
      <c r="D2" s="7"/>
      <c r="E2" s="7"/>
      <c r="F2" s="7"/>
      <c r="G2" s="7"/>
      <c r="H2" s="7"/>
    </row>
    <row r="3" spans="2:11" ht="16.5" thickBot="1">
      <c r="B3" s="93"/>
      <c r="C3" s="131" t="s">
        <v>3</v>
      </c>
      <c r="D3" s="109"/>
      <c r="E3" s="109"/>
      <c r="F3" s="109"/>
      <c r="G3" s="109"/>
      <c r="H3" s="109"/>
    </row>
    <row r="4" spans="2:11" ht="24.95" customHeight="1" thickTop="1">
      <c r="B4" s="200" t="s">
        <v>111</v>
      </c>
      <c r="C4" s="200"/>
      <c r="D4" s="200"/>
      <c r="E4" s="200"/>
      <c r="F4" s="200"/>
      <c r="G4" s="200"/>
      <c r="H4" s="200"/>
    </row>
    <row r="5" spans="2:11" ht="19.5" customHeight="1">
      <c r="B5" s="94" t="s">
        <v>80</v>
      </c>
      <c r="C5" s="128" t="s">
        <v>104</v>
      </c>
      <c r="D5" s="128" t="s">
        <v>28</v>
      </c>
      <c r="E5" s="128" t="s">
        <v>6</v>
      </c>
      <c r="F5" s="128" t="s">
        <v>17</v>
      </c>
      <c r="G5" s="128" t="s">
        <v>68</v>
      </c>
      <c r="H5" s="128" t="s">
        <v>71</v>
      </c>
    </row>
    <row r="6" spans="2:11" s="41" customFormat="1">
      <c r="B6" s="99">
        <v>1</v>
      </c>
      <c r="C6" s="132">
        <v>2</v>
      </c>
      <c r="D6" s="132">
        <v>3</v>
      </c>
      <c r="E6" s="132">
        <v>4</v>
      </c>
      <c r="F6" s="132">
        <v>5</v>
      </c>
      <c r="G6" s="132">
        <v>6</v>
      </c>
      <c r="H6" s="132">
        <v>7</v>
      </c>
    </row>
    <row r="7" spans="2:11" ht="15.75">
      <c r="B7" s="107" t="s">
        <v>7</v>
      </c>
      <c r="C7" s="129" t="s">
        <v>108</v>
      </c>
      <c r="D7" s="130">
        <v>14325634</v>
      </c>
      <c r="E7" s="130">
        <v>15220759</v>
      </c>
      <c r="F7" s="130">
        <v>15254651</v>
      </c>
      <c r="G7" s="106">
        <v>15890821</v>
      </c>
      <c r="H7" s="106">
        <v>15682769</v>
      </c>
    </row>
    <row r="8" spans="2:11" ht="15.75">
      <c r="B8" s="107" t="s">
        <v>8</v>
      </c>
      <c r="C8" s="125" t="s">
        <v>109</v>
      </c>
      <c r="D8" s="126">
        <v>17604487</v>
      </c>
      <c r="E8" s="126">
        <v>19414294</v>
      </c>
      <c r="F8" s="127">
        <v>19660862</v>
      </c>
      <c r="G8" s="106">
        <v>21184952</v>
      </c>
      <c r="H8" s="106">
        <v>20719730</v>
      </c>
    </row>
    <row r="9" spans="2:11" ht="15.75">
      <c r="B9" s="107" t="s">
        <v>9</v>
      </c>
      <c r="C9" s="125" t="s">
        <v>110</v>
      </c>
      <c r="D9" s="111">
        <f>D7/D8%</f>
        <v>81.374901750900207</v>
      </c>
      <c r="E9" s="111">
        <f>E7/E8%</f>
        <v>78.399755355512795</v>
      </c>
      <c r="F9" s="111">
        <f>F7/F8%</f>
        <v>77.588922601664166</v>
      </c>
      <c r="G9" s="104">
        <f>G7/G8%</f>
        <v>75.009945738843314</v>
      </c>
      <c r="H9" s="104">
        <f>H7/H8%</f>
        <v>75.690025883541921</v>
      </c>
      <c r="J9" s="9"/>
      <c r="K9" s="19"/>
    </row>
    <row r="10" spans="2:11" ht="15.75">
      <c r="B10" s="52"/>
      <c r="C10" s="31"/>
      <c r="D10" s="28"/>
      <c r="E10" s="29"/>
      <c r="F10" s="28"/>
      <c r="G10" s="32"/>
      <c r="H10" s="28"/>
      <c r="J10" s="9"/>
      <c r="K10" s="19"/>
    </row>
    <row r="11" spans="2:11" ht="15.75">
      <c r="B11" s="52"/>
      <c r="C11" s="31"/>
      <c r="D11" s="28"/>
      <c r="E11" s="29"/>
      <c r="F11" s="28"/>
      <c r="G11" s="32"/>
      <c r="H11" s="28"/>
      <c r="J11" s="9"/>
      <c r="K11" s="19"/>
    </row>
    <row r="12" spans="2:11" ht="15.75">
      <c r="B12" s="52"/>
      <c r="C12" s="31"/>
      <c r="D12" s="28"/>
      <c r="E12" s="29"/>
      <c r="F12" s="28"/>
      <c r="G12" s="32"/>
      <c r="H12" s="28"/>
      <c r="J12" s="9"/>
      <c r="K12" s="19"/>
    </row>
    <row r="13" spans="2:11" ht="15.75">
      <c r="B13" s="52"/>
      <c r="C13" s="31"/>
      <c r="D13" s="28"/>
      <c r="E13" s="29"/>
      <c r="F13" s="28"/>
      <c r="G13" s="32"/>
      <c r="H13" s="28"/>
      <c r="J13" s="9"/>
      <c r="K13" s="19"/>
    </row>
    <row r="14" spans="2:11" ht="22.35" customHeight="1">
      <c r="B14" s="52"/>
      <c r="C14" s="31"/>
      <c r="D14" s="28"/>
      <c r="E14" s="29"/>
      <c r="F14" s="28"/>
      <c r="G14" s="32"/>
      <c r="H14" s="28"/>
      <c r="J14" s="9"/>
      <c r="K14" s="19"/>
    </row>
    <row r="15" spans="2:11" ht="15.75">
      <c r="B15" s="52"/>
      <c r="C15" s="31"/>
      <c r="D15" s="28"/>
      <c r="E15" s="29"/>
      <c r="F15" s="28"/>
      <c r="G15" s="32"/>
      <c r="H15" s="28"/>
      <c r="J15" s="9"/>
      <c r="K15" s="19"/>
    </row>
    <row r="16" spans="2:11" ht="15.75">
      <c r="B16" s="52"/>
      <c r="C16" s="31"/>
      <c r="D16" s="28"/>
      <c r="E16" s="29"/>
      <c r="F16" s="28"/>
      <c r="G16" s="32"/>
      <c r="H16" s="28"/>
      <c r="J16" s="9"/>
      <c r="K16" s="19"/>
    </row>
    <row r="17" spans="2:11" ht="15.75" customHeight="1">
      <c r="B17" s="76"/>
      <c r="C17" s="76"/>
      <c r="D17" s="44"/>
      <c r="E17" s="45"/>
      <c r="F17" s="44"/>
      <c r="G17" s="45"/>
      <c r="H17" s="44"/>
      <c r="J17" s="9"/>
      <c r="K17" s="19"/>
    </row>
    <row r="18" spans="2:11" ht="15.75">
      <c r="B18" s="22"/>
      <c r="C18" s="76"/>
      <c r="D18" s="76"/>
      <c r="E18" s="79"/>
      <c r="F18" s="30"/>
      <c r="G18" s="79"/>
      <c r="H18" s="28"/>
      <c r="J18" s="9"/>
      <c r="K18" s="19"/>
    </row>
    <row r="19" spans="2:11" ht="15.75">
      <c r="B19" s="72"/>
      <c r="C19" s="27"/>
      <c r="D19" s="28"/>
      <c r="E19" s="29"/>
      <c r="F19" s="28"/>
      <c r="G19" s="29"/>
      <c r="H19" s="28"/>
      <c r="J19" s="9"/>
      <c r="K19" s="19"/>
    </row>
    <row r="20" spans="2:11" ht="15.75">
      <c r="B20" s="72"/>
      <c r="C20" s="27"/>
      <c r="D20" s="28"/>
      <c r="E20" s="29"/>
      <c r="F20" s="28"/>
      <c r="G20" s="29"/>
      <c r="H20" s="33"/>
      <c r="J20" s="9"/>
      <c r="K20" s="19"/>
    </row>
    <row r="21" spans="2:11" ht="15.75">
      <c r="B21" s="72"/>
      <c r="C21" s="27"/>
      <c r="D21" s="28"/>
      <c r="E21" s="29"/>
      <c r="F21" s="28"/>
      <c r="G21" s="29"/>
      <c r="H21" s="28"/>
      <c r="J21" s="9"/>
      <c r="K21" s="19"/>
    </row>
    <row r="22" spans="2:11" ht="15.75">
      <c r="B22" s="72"/>
      <c r="C22" s="27"/>
      <c r="D22" s="28"/>
      <c r="E22" s="29"/>
      <c r="F22" s="28"/>
      <c r="G22" s="29"/>
      <c r="H22" s="28"/>
      <c r="J22" s="9"/>
      <c r="K22" s="19"/>
    </row>
    <row r="23" spans="2:11" ht="15.75">
      <c r="B23" s="76"/>
      <c r="C23" s="76"/>
      <c r="D23" s="28"/>
      <c r="E23" s="29"/>
      <c r="F23" s="28"/>
      <c r="G23" s="29"/>
      <c r="H23" s="28"/>
      <c r="J23" s="9"/>
      <c r="K23" s="19"/>
    </row>
    <row r="24" spans="2:11" ht="15.75">
      <c r="B24" s="72"/>
      <c r="C24" s="27"/>
      <c r="D24" s="28"/>
      <c r="E24" s="29"/>
      <c r="F24" s="28"/>
      <c r="G24" s="29"/>
      <c r="H24" s="28"/>
      <c r="J24" s="9"/>
      <c r="K24" s="19"/>
    </row>
    <row r="25" spans="2:11" ht="15" customHeight="1">
      <c r="B25" s="76"/>
      <c r="C25" s="76"/>
      <c r="D25" s="80"/>
      <c r="E25" s="81"/>
      <c r="F25" s="80"/>
      <c r="G25" s="76"/>
      <c r="H25" s="80"/>
      <c r="J25" s="9"/>
      <c r="K25" s="19"/>
    </row>
    <row r="26" spans="2:11" ht="15.75" customHeight="1">
      <c r="B26" s="76"/>
      <c r="C26" s="76"/>
      <c r="D26" s="80"/>
      <c r="E26" s="81"/>
      <c r="F26" s="80"/>
      <c r="G26" s="76"/>
      <c r="H26" s="80"/>
      <c r="J26" s="9"/>
      <c r="K26" s="19"/>
    </row>
    <row r="27" spans="2:11">
      <c r="K27" s="19"/>
    </row>
    <row r="29" spans="2:11">
      <c r="F29" s="9"/>
      <c r="G29" s="19"/>
    </row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14"/>
  <sheetViews>
    <sheetView workbookViewId="0">
      <selection activeCell="B12" sqref="B12"/>
    </sheetView>
  </sheetViews>
  <sheetFormatPr defaultColWidth="9.140625" defaultRowHeight="15"/>
  <cols>
    <col min="1" max="1" width="4.42578125" style="5" customWidth="1"/>
    <col min="2" max="2" width="21.42578125" style="5" customWidth="1"/>
    <col min="3" max="6" width="10.140625" style="41" customWidth="1"/>
    <col min="7" max="7" width="10.140625" style="5" customWidth="1"/>
    <col min="8" max="9" width="10.140625" style="5" bestFit="1" customWidth="1"/>
    <col min="10" max="10" width="10" style="5" customWidth="1"/>
    <col min="11" max="11" width="10.140625" style="5" bestFit="1" customWidth="1"/>
    <col min="12" max="12" width="10.140625" style="5" customWidth="1"/>
    <col min="13" max="14" width="10.140625" style="5" bestFit="1" customWidth="1"/>
    <col min="15" max="15" width="10.140625" style="5" customWidth="1"/>
    <col min="16" max="20" width="10.140625" style="5" bestFit="1" customWidth="1"/>
    <col min="21" max="21" width="9.85546875" style="5" customWidth="1"/>
    <col min="22" max="23" width="10.140625" style="5" bestFit="1" customWidth="1"/>
    <col min="24" max="24" width="11.28515625" style="5" bestFit="1" customWidth="1"/>
    <col min="25" max="25" width="11.85546875" style="5" customWidth="1"/>
    <col min="26" max="26" width="12.85546875" style="5" customWidth="1"/>
    <col min="27" max="27" width="12.42578125" style="5" customWidth="1"/>
    <col min="28" max="28" width="12.7109375" style="5" customWidth="1"/>
    <col min="29" max="16384" width="9.140625" style="5"/>
  </cols>
  <sheetData>
    <row r="2" spans="2:28" ht="15.75">
      <c r="G2" s="7"/>
      <c r="H2" s="7"/>
      <c r="I2" s="7"/>
      <c r="J2" s="7"/>
      <c r="K2" s="7"/>
      <c r="L2" s="7"/>
      <c r="M2" s="7"/>
      <c r="N2" s="7"/>
    </row>
    <row r="3" spans="2:28" ht="15.75">
      <c r="G3" s="7"/>
      <c r="H3" s="7"/>
      <c r="I3" s="7"/>
      <c r="J3" s="7"/>
      <c r="K3" s="7"/>
      <c r="L3" s="7"/>
      <c r="M3" s="7"/>
      <c r="N3" s="7"/>
    </row>
    <row r="4" spans="2:28" ht="16.5" thickBot="1">
      <c r="B4" s="51"/>
      <c r="C4" s="51"/>
      <c r="D4" s="51"/>
      <c r="E4" s="51"/>
      <c r="F4" s="51"/>
      <c r="G4" s="172"/>
      <c r="H4" s="172"/>
      <c r="I4" s="172"/>
      <c r="J4" s="172"/>
      <c r="K4" s="172"/>
      <c r="L4" s="172"/>
      <c r="M4" s="51"/>
      <c r="N4" s="51"/>
      <c r="O4" s="173"/>
      <c r="P4" s="51"/>
      <c r="Q4" s="51"/>
      <c r="R4" s="51"/>
      <c r="S4" s="51"/>
      <c r="T4" s="51"/>
      <c r="U4" s="51"/>
      <c r="V4" s="51"/>
      <c r="W4" s="174"/>
      <c r="X4" s="51"/>
      <c r="Y4" s="51"/>
      <c r="AA4" s="51"/>
      <c r="AB4" s="175" t="s">
        <v>103</v>
      </c>
    </row>
    <row r="5" spans="2:28" ht="24.95" customHeight="1" thickTop="1">
      <c r="B5" s="201" t="s">
        <v>113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</row>
    <row r="6" spans="2:28" ht="15.75">
      <c r="B6" s="94" t="s">
        <v>29</v>
      </c>
      <c r="C6" s="94" t="s">
        <v>74</v>
      </c>
      <c r="D6" s="118" t="s">
        <v>75</v>
      </c>
      <c r="E6" s="118" t="s">
        <v>76</v>
      </c>
      <c r="F6" s="118" t="s">
        <v>77</v>
      </c>
      <c r="G6" s="135" t="s">
        <v>30</v>
      </c>
      <c r="H6" s="135" t="s">
        <v>31</v>
      </c>
      <c r="I6" s="135" t="s">
        <v>32</v>
      </c>
      <c r="J6" s="135" t="s">
        <v>33</v>
      </c>
      <c r="K6" s="135" t="s">
        <v>19</v>
      </c>
      <c r="L6" s="135" t="s">
        <v>34</v>
      </c>
      <c r="M6" s="135" t="s">
        <v>35</v>
      </c>
      <c r="N6" s="135" t="s">
        <v>36</v>
      </c>
      <c r="O6" s="135" t="s">
        <v>20</v>
      </c>
      <c r="P6" s="135" t="s">
        <v>37</v>
      </c>
      <c r="Q6" s="135" t="s">
        <v>38</v>
      </c>
      <c r="R6" s="135" t="s">
        <v>39</v>
      </c>
      <c r="S6" s="135" t="s">
        <v>21</v>
      </c>
      <c r="T6" s="135" t="s">
        <v>40</v>
      </c>
      <c r="U6" s="135" t="s">
        <v>41</v>
      </c>
      <c r="V6" s="135" t="s">
        <v>42</v>
      </c>
      <c r="W6" s="135" t="s">
        <v>22</v>
      </c>
      <c r="X6" s="135" t="s">
        <v>60</v>
      </c>
      <c r="Y6" s="135" t="s">
        <v>63</v>
      </c>
      <c r="Z6" s="136" t="s">
        <v>64</v>
      </c>
      <c r="AA6" s="136" t="s">
        <v>69</v>
      </c>
      <c r="AB6" s="136" t="s">
        <v>72</v>
      </c>
    </row>
    <row r="7" spans="2:28" s="41" customFormat="1">
      <c r="B7" s="99">
        <v>1</v>
      </c>
      <c r="C7" s="99">
        <v>2</v>
      </c>
      <c r="D7" s="99">
        <v>3</v>
      </c>
      <c r="E7" s="99">
        <v>4</v>
      </c>
      <c r="F7" s="99">
        <v>5</v>
      </c>
      <c r="G7" s="133" t="s">
        <v>26</v>
      </c>
      <c r="H7" s="133" t="s">
        <v>44</v>
      </c>
      <c r="I7" s="133" t="s">
        <v>45</v>
      </c>
      <c r="J7" s="133" t="s">
        <v>46</v>
      </c>
      <c r="K7" s="133" t="s">
        <v>47</v>
      </c>
      <c r="L7" s="133" t="s">
        <v>48</v>
      </c>
      <c r="M7" s="133" t="s">
        <v>49</v>
      </c>
      <c r="N7" s="133" t="s">
        <v>50</v>
      </c>
      <c r="O7" s="133" t="s">
        <v>51</v>
      </c>
      <c r="P7" s="133" t="s">
        <v>52</v>
      </c>
      <c r="Q7" s="133" t="s">
        <v>53</v>
      </c>
      <c r="R7" s="133" t="s">
        <v>54</v>
      </c>
      <c r="S7" s="133" t="s">
        <v>55</v>
      </c>
      <c r="T7" s="133" t="s">
        <v>56</v>
      </c>
      <c r="U7" s="133" t="s">
        <v>57</v>
      </c>
      <c r="V7" s="133" t="s">
        <v>58</v>
      </c>
      <c r="W7" s="133" t="s">
        <v>59</v>
      </c>
      <c r="X7" s="99">
        <v>23</v>
      </c>
      <c r="Y7" s="99">
        <v>24</v>
      </c>
      <c r="Z7" s="139">
        <v>25</v>
      </c>
      <c r="AA7" s="139">
        <v>26</v>
      </c>
      <c r="AB7" s="139">
        <v>27</v>
      </c>
    </row>
    <row r="8" spans="2:28" ht="32.25" customHeight="1">
      <c r="B8" s="137" t="s">
        <v>112</v>
      </c>
      <c r="C8" s="138">
        <v>7313720</v>
      </c>
      <c r="D8" s="138">
        <v>7494205</v>
      </c>
      <c r="E8" s="138">
        <v>7582167</v>
      </c>
      <c r="F8" s="138">
        <v>7650941</v>
      </c>
      <c r="G8" s="138">
        <v>7983365</v>
      </c>
      <c r="H8" s="138">
        <v>8084501</v>
      </c>
      <c r="I8" s="138">
        <v>8120067</v>
      </c>
      <c r="J8" s="138">
        <v>8137608</v>
      </c>
      <c r="K8" s="138">
        <v>8250280</v>
      </c>
      <c r="L8" s="138">
        <v>8447595</v>
      </c>
      <c r="M8" s="138">
        <v>8588020</v>
      </c>
      <c r="N8" s="138">
        <v>8708538</v>
      </c>
      <c r="O8" s="138">
        <v>8804099</v>
      </c>
      <c r="P8" s="138">
        <v>9059081</v>
      </c>
      <c r="Q8" s="138">
        <v>9192737</v>
      </c>
      <c r="R8" s="138">
        <v>9321866</v>
      </c>
      <c r="S8" s="138">
        <v>9573449</v>
      </c>
      <c r="T8" s="138">
        <v>9482323</v>
      </c>
      <c r="U8" s="138">
        <v>9501591</v>
      </c>
      <c r="V8" s="138">
        <v>9604028</v>
      </c>
      <c r="W8" s="138">
        <v>9915320</v>
      </c>
      <c r="X8" s="138">
        <v>10186074</v>
      </c>
      <c r="Y8" s="138">
        <v>10290877</v>
      </c>
      <c r="Z8" s="148">
        <v>10345725</v>
      </c>
      <c r="AA8" s="171">
        <v>10448942</v>
      </c>
      <c r="AB8" s="171">
        <v>9876094</v>
      </c>
    </row>
    <row r="9" spans="2:28">
      <c r="B9" s="57"/>
      <c r="C9" s="57"/>
      <c r="D9" s="57"/>
      <c r="E9" s="57"/>
      <c r="F9" s="57"/>
      <c r="G9" s="65"/>
      <c r="H9" s="65"/>
      <c r="I9" s="65"/>
      <c r="J9" s="65"/>
      <c r="K9" s="65"/>
      <c r="L9" s="65"/>
      <c r="M9" s="65"/>
      <c r="N9" s="65"/>
    </row>
    <row r="10" spans="2:28" ht="15.75">
      <c r="B10" s="66"/>
      <c r="C10" s="66"/>
      <c r="D10" s="66"/>
      <c r="E10" s="66"/>
      <c r="F10" s="66"/>
      <c r="G10" s="83"/>
      <c r="H10" s="11"/>
      <c r="I10" s="18"/>
      <c r="J10" s="83"/>
      <c r="K10" s="11"/>
      <c r="L10" s="18"/>
      <c r="M10" s="26"/>
      <c r="N10" s="26"/>
    </row>
    <row r="11" spans="2:28" ht="15.75">
      <c r="B11" s="66"/>
      <c r="C11" s="66"/>
      <c r="D11" s="66"/>
      <c r="E11" s="66"/>
      <c r="F11" s="66"/>
      <c r="G11" s="83"/>
      <c r="H11" s="11"/>
      <c r="I11" s="18"/>
      <c r="J11" s="83"/>
      <c r="K11" s="11"/>
      <c r="L11" s="18"/>
      <c r="M11" s="26"/>
      <c r="N11" s="26"/>
    </row>
    <row r="12" spans="2:28" ht="18.75" customHeight="1">
      <c r="B12" s="78"/>
      <c r="C12" s="78"/>
      <c r="D12" s="78"/>
      <c r="E12" s="78"/>
      <c r="F12" s="78"/>
      <c r="G12" s="47"/>
      <c r="H12" s="67"/>
      <c r="I12" s="68"/>
      <c r="J12" s="47"/>
      <c r="K12" s="67"/>
      <c r="L12" s="68"/>
      <c r="M12" s="46"/>
      <c r="N12" s="46"/>
      <c r="P12" s="9"/>
    </row>
    <row r="14" spans="2:28">
      <c r="G14"/>
      <c r="H14"/>
      <c r="I14"/>
      <c r="J14"/>
      <c r="K14"/>
      <c r="L14"/>
      <c r="M14"/>
      <c r="N14"/>
    </row>
  </sheetData>
  <mergeCells count="1">
    <mergeCell ref="B5:AB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ignoredErrors>
    <ignoredError sqref="G7:W7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13"/>
  <sheetViews>
    <sheetView workbookViewId="0">
      <selection activeCell="C18" sqref="C18"/>
    </sheetView>
  </sheetViews>
  <sheetFormatPr defaultRowHeight="15"/>
  <cols>
    <col min="2" max="2" width="7.7109375" customWidth="1"/>
    <col min="3" max="3" width="28.85546875" customWidth="1"/>
    <col min="4" max="4" width="14.140625" customWidth="1"/>
    <col min="5" max="5" width="12.140625" customWidth="1"/>
    <col min="6" max="6" width="14.140625" customWidth="1"/>
    <col min="7" max="7" width="15.85546875" customWidth="1"/>
    <col min="8" max="8" width="13.42578125" customWidth="1"/>
    <col min="10" max="11" width="9.140625" customWidth="1"/>
  </cols>
  <sheetData>
    <row r="3" spans="2:8" ht="16.5" thickBot="1">
      <c r="B3" s="141"/>
      <c r="C3" s="142" t="s">
        <v>4</v>
      </c>
      <c r="D3" s="143"/>
      <c r="E3" s="143"/>
      <c r="F3" s="143"/>
      <c r="G3" s="143"/>
      <c r="H3" s="134" t="s">
        <v>103</v>
      </c>
    </row>
    <row r="4" spans="2:8" ht="24.95" customHeight="1" thickTop="1">
      <c r="B4" s="200" t="s">
        <v>116</v>
      </c>
      <c r="C4" s="200"/>
      <c r="D4" s="200"/>
      <c r="E4" s="200"/>
      <c r="F4" s="200"/>
      <c r="G4" s="200"/>
      <c r="H4" s="200"/>
    </row>
    <row r="5" spans="2:8" ht="15" customHeight="1">
      <c r="B5" s="94" t="s">
        <v>80</v>
      </c>
      <c r="C5" s="128" t="s">
        <v>104</v>
      </c>
      <c r="D5" s="128" t="s">
        <v>28</v>
      </c>
      <c r="E5" s="128" t="s">
        <v>6</v>
      </c>
      <c r="F5" s="128" t="s">
        <v>17</v>
      </c>
      <c r="G5" s="128" t="s">
        <v>68</v>
      </c>
      <c r="H5" s="128" t="s">
        <v>71</v>
      </c>
    </row>
    <row r="6" spans="2:8" ht="15.75" customHeight="1">
      <c r="B6" s="99">
        <v>1</v>
      </c>
      <c r="C6" s="132">
        <v>2</v>
      </c>
      <c r="D6" s="132">
        <v>3</v>
      </c>
      <c r="E6" s="132">
        <v>4</v>
      </c>
      <c r="F6" s="132">
        <v>5</v>
      </c>
      <c r="G6" s="132">
        <v>6</v>
      </c>
      <c r="H6" s="132">
        <v>7</v>
      </c>
    </row>
    <row r="7" spans="2:8" ht="15.75">
      <c r="B7" s="107" t="s">
        <v>7</v>
      </c>
      <c r="C7" s="129" t="s">
        <v>95</v>
      </c>
      <c r="D7" s="130">
        <f t="shared" ref="D7:H7" si="0">D8+D9</f>
        <v>14325634</v>
      </c>
      <c r="E7" s="130">
        <f t="shared" si="0"/>
        <v>15220759</v>
      </c>
      <c r="F7" s="130">
        <f t="shared" si="0"/>
        <v>15254651</v>
      </c>
      <c r="G7" s="130">
        <f t="shared" si="0"/>
        <v>15890821</v>
      </c>
      <c r="H7" s="130">
        <f t="shared" si="0"/>
        <v>15682769</v>
      </c>
    </row>
    <row r="8" spans="2:8" ht="15.75">
      <c r="B8" s="107" t="s">
        <v>8</v>
      </c>
      <c r="C8" s="129" t="s">
        <v>114</v>
      </c>
      <c r="D8" s="140">
        <v>6853979</v>
      </c>
      <c r="E8" s="140">
        <v>7400278</v>
      </c>
      <c r="F8" s="140">
        <v>7281540</v>
      </c>
      <c r="G8" s="140">
        <v>7613327</v>
      </c>
      <c r="H8" s="140">
        <v>7666545</v>
      </c>
    </row>
    <row r="9" spans="2:8" ht="15.75">
      <c r="B9" s="107" t="s">
        <v>9</v>
      </c>
      <c r="C9" s="103" t="s">
        <v>115</v>
      </c>
      <c r="D9" s="127">
        <v>7471655</v>
      </c>
      <c r="E9" s="127">
        <v>7820481</v>
      </c>
      <c r="F9" s="127">
        <v>7973111</v>
      </c>
      <c r="G9" s="127">
        <v>8277494</v>
      </c>
      <c r="H9" s="127">
        <v>8016224</v>
      </c>
    </row>
    <row r="10" spans="2:8" ht="15.75">
      <c r="B10" s="77"/>
      <c r="C10" s="34"/>
      <c r="D10" s="20"/>
      <c r="E10" s="35"/>
      <c r="F10" s="36"/>
      <c r="G10" s="20"/>
      <c r="H10" s="92"/>
    </row>
    <row r="11" spans="2:8" ht="15.75">
      <c r="B11" s="77"/>
      <c r="C11" s="34"/>
      <c r="D11" s="20"/>
      <c r="E11" s="35"/>
      <c r="F11" s="36"/>
      <c r="G11" s="20"/>
      <c r="H11" s="35"/>
    </row>
    <row r="12" spans="2:8" ht="15.75">
      <c r="B12" s="77"/>
      <c r="C12" s="34"/>
      <c r="D12" s="20"/>
      <c r="E12" s="35"/>
      <c r="F12" s="36"/>
      <c r="G12" s="20"/>
      <c r="H12" s="35"/>
    </row>
    <row r="13" spans="2:8" ht="15.75">
      <c r="C13" s="3"/>
      <c r="D13" s="3"/>
      <c r="E13" s="3"/>
      <c r="F13" s="3"/>
      <c r="G13" s="3"/>
      <c r="H13" s="3"/>
    </row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scale="9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20"/>
  <sheetViews>
    <sheetView workbookViewId="0">
      <selection activeCell="C22" sqref="C22"/>
    </sheetView>
  </sheetViews>
  <sheetFormatPr defaultRowHeight="15"/>
  <cols>
    <col min="1" max="1" width="2.85546875" customWidth="1"/>
    <col min="3" max="3" width="20.85546875" customWidth="1"/>
    <col min="4" max="4" width="17" customWidth="1"/>
    <col min="5" max="5" width="15.140625" customWidth="1"/>
    <col min="6" max="6" width="14.5703125" customWidth="1"/>
  </cols>
  <sheetData>
    <row r="2" spans="2:20" ht="15.75">
      <c r="C2" s="3"/>
      <c r="D2" s="3"/>
      <c r="E2" s="3"/>
      <c r="F2" s="3"/>
    </row>
    <row r="3" spans="2:20" ht="16.5" thickBot="1">
      <c r="B3" s="141"/>
      <c r="C3" s="147" t="s">
        <v>5</v>
      </c>
      <c r="D3" s="143"/>
      <c r="E3" s="143"/>
      <c r="F3" s="117" t="s">
        <v>18</v>
      </c>
    </row>
    <row r="4" spans="2:20" ht="24.95" customHeight="1" thickTop="1">
      <c r="B4" s="200" t="s">
        <v>121</v>
      </c>
      <c r="C4" s="200"/>
      <c r="D4" s="200"/>
      <c r="E4" s="200"/>
      <c r="F4" s="200"/>
    </row>
    <row r="5" spans="2:20" ht="15.75">
      <c r="B5" s="94" t="s">
        <v>80</v>
      </c>
      <c r="C5" s="145" t="s">
        <v>117</v>
      </c>
      <c r="D5" s="145" t="s">
        <v>118</v>
      </c>
      <c r="E5" s="145" t="s">
        <v>119</v>
      </c>
      <c r="F5" s="145" t="s">
        <v>120</v>
      </c>
    </row>
    <row r="6" spans="2:20" ht="15.75">
      <c r="B6" s="99">
        <v>1</v>
      </c>
      <c r="C6" s="165" t="s">
        <v>43</v>
      </c>
      <c r="D6" s="165">
        <v>3</v>
      </c>
      <c r="E6" s="165">
        <v>4</v>
      </c>
      <c r="F6" s="165">
        <v>5</v>
      </c>
      <c r="O6" s="64"/>
      <c r="P6" s="85"/>
      <c r="Q6" s="85"/>
      <c r="R6" s="85"/>
      <c r="S6" s="85"/>
      <c r="T6" s="6"/>
    </row>
    <row r="7" spans="2:20" ht="15.75">
      <c r="B7" s="107" t="s">
        <v>7</v>
      </c>
      <c r="C7" s="162" t="s">
        <v>20</v>
      </c>
      <c r="D7" s="144">
        <v>11.1</v>
      </c>
      <c r="E7" s="144">
        <v>6.8</v>
      </c>
      <c r="F7" s="144">
        <v>9</v>
      </c>
      <c r="O7" s="82"/>
      <c r="P7" s="87"/>
      <c r="Q7" s="88"/>
      <c r="R7" s="88"/>
      <c r="S7" s="88"/>
      <c r="T7" s="6"/>
    </row>
    <row r="8" spans="2:20" ht="15.75">
      <c r="B8" s="146" t="s">
        <v>8</v>
      </c>
      <c r="C8" s="162" t="s">
        <v>37</v>
      </c>
      <c r="D8" s="144">
        <v>10.6</v>
      </c>
      <c r="E8" s="144">
        <v>6.8</v>
      </c>
      <c r="F8" s="144">
        <v>8.8000000000000007</v>
      </c>
      <c r="O8" s="77"/>
      <c r="P8" s="90"/>
      <c r="Q8" s="89"/>
      <c r="R8" s="89"/>
      <c r="S8" s="89"/>
      <c r="T8" s="6"/>
    </row>
    <row r="9" spans="2:20" ht="18" customHeight="1">
      <c r="B9" s="146" t="s">
        <v>9</v>
      </c>
      <c r="C9" s="162" t="s">
        <v>38</v>
      </c>
      <c r="D9" s="144">
        <v>10.1</v>
      </c>
      <c r="E9" s="144">
        <v>6.4</v>
      </c>
      <c r="F9" s="144">
        <v>8.3000000000000007</v>
      </c>
      <c r="H9" s="8"/>
      <c r="O9" s="86"/>
      <c r="P9" s="90"/>
      <c r="Q9" s="89"/>
      <c r="R9" s="89"/>
      <c r="S9" s="89"/>
      <c r="T9" s="6"/>
    </row>
    <row r="10" spans="2:20" ht="18" customHeight="1">
      <c r="B10" s="146" t="s">
        <v>10</v>
      </c>
      <c r="C10" s="162" t="s">
        <v>39</v>
      </c>
      <c r="D10" s="144">
        <v>10</v>
      </c>
      <c r="E10" s="144">
        <v>6.3</v>
      </c>
      <c r="F10" s="144">
        <v>8.1999999999999993</v>
      </c>
      <c r="H10" s="8"/>
      <c r="O10" s="84"/>
      <c r="P10" s="90"/>
      <c r="Q10" s="89"/>
      <c r="R10" s="89"/>
      <c r="S10" s="89"/>
      <c r="T10" s="6"/>
    </row>
    <row r="11" spans="2:20" ht="18.75" customHeight="1">
      <c r="B11" s="146" t="s">
        <v>11</v>
      </c>
      <c r="C11" s="162" t="s">
        <v>21</v>
      </c>
      <c r="D11" s="144">
        <v>9.8000000000000007</v>
      </c>
      <c r="E11" s="144">
        <v>6.5</v>
      </c>
      <c r="F11" s="144">
        <v>8.1999999999999993</v>
      </c>
      <c r="H11" s="8"/>
      <c r="O11" s="84"/>
      <c r="P11" s="90"/>
      <c r="Q11" s="89"/>
      <c r="R11" s="89"/>
      <c r="S11" s="89"/>
      <c r="T11" s="6"/>
    </row>
    <row r="12" spans="2:20" ht="16.5" customHeight="1">
      <c r="B12" s="146" t="s">
        <v>12</v>
      </c>
      <c r="C12" s="162" t="s">
        <v>65</v>
      </c>
      <c r="D12" s="144">
        <v>8.3000000000000007</v>
      </c>
      <c r="E12" s="144">
        <v>5.6</v>
      </c>
      <c r="F12" s="144">
        <v>7</v>
      </c>
      <c r="H12" s="8"/>
      <c r="O12" s="84"/>
      <c r="P12" s="90"/>
      <c r="Q12" s="89"/>
      <c r="R12" s="89"/>
      <c r="S12" s="89"/>
      <c r="T12" s="6"/>
    </row>
    <row r="13" spans="2:20" ht="15.75" customHeight="1">
      <c r="B13" s="146" t="s">
        <v>13</v>
      </c>
      <c r="C13" s="162" t="s">
        <v>66</v>
      </c>
      <c r="D13" s="144">
        <v>8.1999999999999993</v>
      </c>
      <c r="E13" s="144">
        <v>6</v>
      </c>
      <c r="F13" s="144">
        <v>7.1</v>
      </c>
      <c r="H13" s="8"/>
      <c r="L13" s="91"/>
      <c r="O13" s="84"/>
      <c r="P13" s="90"/>
      <c r="Q13" s="89"/>
      <c r="R13" s="89"/>
      <c r="S13" s="89"/>
      <c r="T13" s="6"/>
    </row>
    <row r="14" spans="2:20" ht="14.25" customHeight="1">
      <c r="B14" s="107" t="s">
        <v>14</v>
      </c>
      <c r="C14" s="162" t="s">
        <v>67</v>
      </c>
      <c r="D14" s="144">
        <v>7.8</v>
      </c>
      <c r="E14" s="144">
        <v>6.2</v>
      </c>
      <c r="F14" s="144">
        <v>7</v>
      </c>
      <c r="H14" s="8"/>
      <c r="O14" s="84"/>
      <c r="P14" s="90"/>
      <c r="Q14" s="89"/>
      <c r="R14" s="89"/>
      <c r="S14" s="89"/>
      <c r="T14" s="6"/>
    </row>
    <row r="15" spans="2:20" ht="15.75">
      <c r="B15" s="146" t="s">
        <v>15</v>
      </c>
      <c r="C15" s="162" t="s">
        <v>22</v>
      </c>
      <c r="D15" s="144">
        <v>6.8</v>
      </c>
      <c r="E15" s="144">
        <v>6</v>
      </c>
      <c r="F15" s="144">
        <v>6.4</v>
      </c>
      <c r="O15" s="36"/>
      <c r="P15" s="90"/>
      <c r="Q15" s="89"/>
      <c r="R15" s="89"/>
      <c r="S15" s="89"/>
      <c r="T15" s="6"/>
    </row>
    <row r="16" spans="2:20" ht="15.75">
      <c r="B16" s="146" t="s">
        <v>16</v>
      </c>
      <c r="C16" s="162" t="s">
        <v>60</v>
      </c>
      <c r="D16" s="144">
        <v>6.5</v>
      </c>
      <c r="E16" s="144">
        <v>6.2</v>
      </c>
      <c r="F16" s="144">
        <v>6.3</v>
      </c>
      <c r="O16" s="52"/>
      <c r="P16" s="90"/>
      <c r="Q16" s="89"/>
      <c r="R16" s="89"/>
      <c r="S16" s="89"/>
      <c r="T16" s="6"/>
    </row>
    <row r="17" spans="2:20" ht="15.75">
      <c r="B17" s="146" t="s">
        <v>61</v>
      </c>
      <c r="C17" s="163" t="s">
        <v>63</v>
      </c>
      <c r="D17" s="144">
        <v>5.9</v>
      </c>
      <c r="E17" s="144">
        <v>6.2</v>
      </c>
      <c r="F17" s="144">
        <v>6</v>
      </c>
      <c r="O17" s="52"/>
      <c r="P17" s="90"/>
      <c r="Q17" s="89"/>
      <c r="R17" s="89"/>
      <c r="S17" s="89"/>
      <c r="T17" s="6"/>
    </row>
    <row r="18" spans="2:20" s="6" customFormat="1" ht="15.75">
      <c r="B18" s="146" t="s">
        <v>62</v>
      </c>
      <c r="C18" s="164" t="s">
        <v>64</v>
      </c>
      <c r="D18" s="144">
        <v>5.9</v>
      </c>
      <c r="E18" s="144">
        <v>6</v>
      </c>
      <c r="F18" s="144">
        <v>5.9</v>
      </c>
    </row>
    <row r="19" spans="2:20" ht="15.75">
      <c r="B19" s="146" t="s">
        <v>70</v>
      </c>
      <c r="C19" s="164" t="s">
        <v>69</v>
      </c>
      <c r="D19" s="168">
        <v>7.03</v>
      </c>
      <c r="E19" s="168">
        <v>5.7677800000000001</v>
      </c>
      <c r="F19" s="168">
        <v>6.4260000000000002</v>
      </c>
      <c r="O19" s="6"/>
      <c r="P19" s="6"/>
      <c r="Q19" s="6"/>
      <c r="R19" s="6"/>
      <c r="S19" s="6"/>
      <c r="T19" s="6"/>
    </row>
    <row r="20" spans="2:20" ht="15.75">
      <c r="B20" s="146" t="s">
        <v>73</v>
      </c>
      <c r="C20" s="164" t="s">
        <v>72</v>
      </c>
      <c r="D20" s="168">
        <v>6.8</v>
      </c>
      <c r="E20" s="168">
        <v>5.3</v>
      </c>
      <c r="F20" s="168">
        <v>6.1</v>
      </c>
    </row>
  </sheetData>
  <mergeCells count="1">
    <mergeCell ref="B4:F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C6" numberStoredAsText="1"/>
  </ignoredError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"/>
  <sheetViews>
    <sheetView workbookViewId="0">
      <selection activeCell="C15" sqref="C15"/>
    </sheetView>
  </sheetViews>
  <sheetFormatPr defaultRowHeight="15"/>
  <cols>
    <col min="2" max="2" width="7" customWidth="1"/>
    <col min="3" max="3" width="25.42578125" customWidth="1"/>
    <col min="4" max="4" width="16" customWidth="1"/>
    <col min="5" max="5" width="12.140625" customWidth="1"/>
    <col min="6" max="6" width="16.42578125" customWidth="1"/>
    <col min="7" max="7" width="14.42578125" customWidth="1"/>
    <col min="8" max="8" width="12.140625" customWidth="1"/>
  </cols>
  <sheetData>
    <row r="1" spans="2:9">
      <c r="B1" s="149"/>
      <c r="C1" s="149"/>
      <c r="D1" s="149"/>
      <c r="E1" s="149"/>
      <c r="F1" s="150"/>
    </row>
    <row r="2" spans="2:9">
      <c r="I2" s="159"/>
    </row>
    <row r="3" spans="2:9" ht="15.75" thickBot="1">
      <c r="B3" s="141"/>
      <c r="C3" s="141"/>
      <c r="D3" s="141"/>
      <c r="E3" s="141"/>
      <c r="F3" s="202" t="s">
        <v>103</v>
      </c>
      <c r="G3" s="202"/>
      <c r="H3" s="202"/>
    </row>
    <row r="4" spans="2:9" ht="24.95" customHeight="1" thickTop="1">
      <c r="B4" s="203" t="s">
        <v>124</v>
      </c>
      <c r="C4" s="203"/>
      <c r="D4" s="203"/>
      <c r="E4" s="203"/>
      <c r="F4" s="203"/>
      <c r="G4" s="203"/>
      <c r="H4" s="203"/>
    </row>
    <row r="5" spans="2:9" ht="15.75">
      <c r="B5" s="183" t="s">
        <v>80</v>
      </c>
      <c r="C5" s="184" t="s">
        <v>104</v>
      </c>
      <c r="D5" s="184" t="s">
        <v>28</v>
      </c>
      <c r="E5" s="184" t="s">
        <v>6</v>
      </c>
      <c r="F5" s="184" t="s">
        <v>17</v>
      </c>
      <c r="G5" s="184" t="s">
        <v>68</v>
      </c>
      <c r="H5" s="184" t="s">
        <v>71</v>
      </c>
    </row>
    <row r="6" spans="2:9">
      <c r="B6" s="185">
        <v>1</v>
      </c>
      <c r="C6" s="186">
        <v>2</v>
      </c>
      <c r="D6" s="186">
        <v>3</v>
      </c>
      <c r="E6" s="186">
        <v>4</v>
      </c>
      <c r="F6" s="186">
        <v>5</v>
      </c>
      <c r="G6" s="186">
        <v>6</v>
      </c>
      <c r="H6" s="186">
        <v>7</v>
      </c>
    </row>
    <row r="7" spans="2:9" ht="15.75">
      <c r="B7" s="187" t="s">
        <v>7</v>
      </c>
      <c r="C7" s="103" t="s">
        <v>122</v>
      </c>
      <c r="D7" s="188">
        <v>272869</v>
      </c>
      <c r="E7" s="188">
        <v>294316</v>
      </c>
      <c r="F7" s="188">
        <v>311574</v>
      </c>
      <c r="G7" s="188">
        <v>333840</v>
      </c>
      <c r="H7" s="188">
        <v>338543</v>
      </c>
    </row>
    <row r="8" spans="2:9" ht="15.75">
      <c r="B8" s="187" t="s">
        <v>8</v>
      </c>
      <c r="C8" s="119" t="s">
        <v>123</v>
      </c>
      <c r="D8" s="188">
        <v>456920</v>
      </c>
      <c r="E8" s="188">
        <v>508301</v>
      </c>
      <c r="F8" s="188">
        <v>540890</v>
      </c>
      <c r="G8" s="188">
        <v>563365</v>
      </c>
      <c r="H8" s="188">
        <v>565855</v>
      </c>
    </row>
    <row r="9" spans="2:9" ht="15.75">
      <c r="B9" s="187" t="s">
        <v>9</v>
      </c>
      <c r="C9" s="119" t="s">
        <v>94</v>
      </c>
      <c r="D9" s="188">
        <v>580353</v>
      </c>
      <c r="E9" s="188">
        <v>631298</v>
      </c>
      <c r="F9" s="188">
        <v>658055</v>
      </c>
      <c r="G9" s="188">
        <v>693478</v>
      </c>
      <c r="H9" s="188">
        <v>684872</v>
      </c>
    </row>
  </sheetData>
  <mergeCells count="2">
    <mergeCell ref="F3:H3"/>
    <mergeCell ref="B4:H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22" sqref="C22"/>
    </sheetView>
  </sheetViews>
  <sheetFormatPr defaultRowHeight="15"/>
  <cols>
    <col min="2" max="2" width="7.42578125" customWidth="1"/>
    <col min="3" max="3" width="34.5703125" customWidth="1"/>
    <col min="4" max="4" width="19" customWidth="1"/>
    <col min="5" max="5" width="19.28515625" customWidth="1"/>
  </cols>
  <sheetData>
    <row r="1" spans="1:5">
      <c r="A1" s="159"/>
    </row>
    <row r="3" spans="1:5" ht="16.5" thickBot="1">
      <c r="B3" s="141"/>
      <c r="C3" s="141"/>
      <c r="D3" s="141"/>
      <c r="E3" s="134" t="s">
        <v>103</v>
      </c>
    </row>
    <row r="4" spans="1:5" ht="24.95" customHeight="1" thickTop="1">
      <c r="B4" s="200" t="s">
        <v>132</v>
      </c>
      <c r="C4" s="200"/>
      <c r="D4" s="200"/>
      <c r="E4" s="200"/>
    </row>
    <row r="5" spans="1:5" ht="15.75">
      <c r="B5" s="94" t="s">
        <v>80</v>
      </c>
      <c r="C5" s="94" t="s">
        <v>125</v>
      </c>
      <c r="D5" s="118" t="s">
        <v>68</v>
      </c>
      <c r="E5" s="118" t="s">
        <v>71</v>
      </c>
    </row>
    <row r="6" spans="1:5">
      <c r="B6" s="99">
        <v>1</v>
      </c>
      <c r="C6" s="99">
        <v>2</v>
      </c>
      <c r="D6" s="122" t="s">
        <v>23</v>
      </c>
      <c r="E6" s="122" t="s">
        <v>24</v>
      </c>
    </row>
    <row r="7" spans="1:5" ht="15.75">
      <c r="B7" s="107" t="s">
        <v>7</v>
      </c>
      <c r="C7" s="103" t="s">
        <v>126</v>
      </c>
      <c r="D7" s="151">
        <v>63514</v>
      </c>
      <c r="E7" s="151">
        <v>56528</v>
      </c>
    </row>
    <row r="8" spans="1:5" ht="15.75">
      <c r="B8" s="146" t="s">
        <v>8</v>
      </c>
      <c r="C8" s="103" t="s">
        <v>127</v>
      </c>
      <c r="D8" s="151">
        <v>11455</v>
      </c>
      <c r="E8" s="151">
        <v>10483</v>
      </c>
    </row>
    <row r="9" spans="1:5" ht="15.75">
      <c r="B9" s="107" t="s">
        <v>9</v>
      </c>
      <c r="C9" s="103" t="s">
        <v>128</v>
      </c>
      <c r="D9" s="151">
        <v>164623</v>
      </c>
      <c r="E9" s="151">
        <v>171376</v>
      </c>
    </row>
    <row r="10" spans="1:5" ht="15.75">
      <c r="B10" s="107" t="s">
        <v>10</v>
      </c>
      <c r="C10" s="103" t="s">
        <v>129</v>
      </c>
      <c r="D10" s="151">
        <v>10231</v>
      </c>
      <c r="E10" s="151">
        <v>9383</v>
      </c>
    </row>
    <row r="11" spans="1:5" ht="15.75">
      <c r="B11" s="107" t="s">
        <v>11</v>
      </c>
      <c r="C11" s="103" t="s">
        <v>130</v>
      </c>
      <c r="D11" s="152">
        <v>143867</v>
      </c>
      <c r="E11" s="152">
        <v>149989</v>
      </c>
    </row>
    <row r="12" spans="1:5" ht="15.75">
      <c r="B12" s="107" t="s">
        <v>12</v>
      </c>
      <c r="C12" s="103" t="s">
        <v>131</v>
      </c>
      <c r="D12" s="152">
        <v>164313</v>
      </c>
      <c r="E12" s="152">
        <v>162836</v>
      </c>
    </row>
    <row r="13" spans="1:5" ht="15.75">
      <c r="B13" s="204" t="s">
        <v>120</v>
      </c>
      <c r="C13" s="204"/>
      <c r="D13" s="154">
        <f>SUM(D7:D12)</f>
        <v>558003</v>
      </c>
      <c r="E13" s="154">
        <f>SUM(E7:E12)</f>
        <v>560595</v>
      </c>
    </row>
  </sheetData>
  <mergeCells count="2">
    <mergeCell ref="B4:E4"/>
    <mergeCell ref="B13:C13"/>
  </mergeCells>
  <pageMargins left="0.7" right="0.7" top="0.75" bottom="0.75" header="0.3" footer="0.3"/>
  <ignoredErrors>
    <ignoredError sqref="D6:E6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8"/>
  <sheetViews>
    <sheetView workbookViewId="0">
      <selection activeCell="B18" sqref="B18"/>
    </sheetView>
  </sheetViews>
  <sheetFormatPr defaultRowHeight="15"/>
  <cols>
    <col min="2" max="2" width="6.7109375" customWidth="1"/>
    <col min="3" max="3" width="24.42578125" customWidth="1"/>
    <col min="4" max="7" width="15.7109375" customWidth="1"/>
    <col min="8" max="8" width="11.7109375" customWidth="1"/>
  </cols>
  <sheetData>
    <row r="3" spans="2:9" ht="15.75" thickBot="1">
      <c r="B3" s="6"/>
      <c r="C3" s="6"/>
      <c r="D3" s="6"/>
      <c r="E3" s="6"/>
      <c r="F3" s="6"/>
      <c r="H3" s="180" t="s">
        <v>133</v>
      </c>
    </row>
    <row r="4" spans="2:9" ht="24.95" customHeight="1" thickTop="1">
      <c r="B4" s="201" t="s">
        <v>136</v>
      </c>
      <c r="C4" s="201"/>
      <c r="D4" s="201"/>
      <c r="E4" s="201"/>
      <c r="F4" s="201"/>
      <c r="G4" s="201"/>
      <c r="H4" s="201"/>
      <c r="I4" s="176"/>
    </row>
    <row r="5" spans="2:9" ht="31.5">
      <c r="B5" s="94" t="s">
        <v>80</v>
      </c>
      <c r="C5" s="95" t="s">
        <v>104</v>
      </c>
      <c r="D5" s="95" t="s">
        <v>28</v>
      </c>
      <c r="E5" s="95" t="s">
        <v>6</v>
      </c>
      <c r="F5" s="95" t="s">
        <v>17</v>
      </c>
      <c r="G5" s="95" t="s">
        <v>68</v>
      </c>
      <c r="H5" s="95" t="s">
        <v>71</v>
      </c>
      <c r="I5" s="177"/>
    </row>
    <row r="6" spans="2:9">
      <c r="B6" s="99">
        <v>1</v>
      </c>
      <c r="C6" s="100">
        <v>2</v>
      </c>
      <c r="D6" s="100">
        <v>3</v>
      </c>
      <c r="E6" s="100">
        <v>4</v>
      </c>
      <c r="F6" s="100">
        <v>5</v>
      </c>
      <c r="G6" s="100">
        <v>6</v>
      </c>
      <c r="H6" s="100">
        <v>7</v>
      </c>
      <c r="I6" s="178"/>
    </row>
    <row r="7" spans="2:9" ht="15.75">
      <c r="B7" s="107" t="s">
        <v>7</v>
      </c>
      <c r="C7" s="103" t="s">
        <v>134</v>
      </c>
      <c r="D7" s="153">
        <v>0.72</v>
      </c>
      <c r="E7" s="153">
        <v>0.86</v>
      </c>
      <c r="F7" s="153">
        <v>1.41</v>
      </c>
      <c r="G7" s="153">
        <v>1.27</v>
      </c>
      <c r="H7" s="153">
        <v>1.45</v>
      </c>
      <c r="I7" s="179"/>
    </row>
    <row r="8" spans="2:9" ht="19.5" customHeight="1">
      <c r="B8" s="107" t="s">
        <v>8</v>
      </c>
      <c r="C8" s="119" t="s">
        <v>135</v>
      </c>
      <c r="D8" s="153">
        <v>0.95</v>
      </c>
      <c r="E8" s="153">
        <v>0.87</v>
      </c>
      <c r="F8" s="153">
        <v>1.21</v>
      </c>
      <c r="G8" s="153">
        <v>1.45</v>
      </c>
      <c r="H8" s="153">
        <v>1.49</v>
      </c>
      <c r="I8" s="179"/>
    </row>
  </sheetData>
  <mergeCells count="1">
    <mergeCell ref="B4:H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2"/>
  <sheetViews>
    <sheetView workbookViewId="0">
      <selection activeCell="C18" sqref="C18"/>
    </sheetView>
  </sheetViews>
  <sheetFormatPr defaultRowHeight="15"/>
  <cols>
    <col min="2" max="2" width="7.42578125" customWidth="1"/>
    <col min="3" max="3" width="37.85546875" customWidth="1"/>
    <col min="4" max="4" width="17.42578125" customWidth="1"/>
    <col min="5" max="5" width="18.85546875" customWidth="1"/>
  </cols>
  <sheetData>
    <row r="3" spans="2:7" ht="16.5" thickBot="1">
      <c r="B3" s="141"/>
      <c r="C3" s="141"/>
      <c r="D3" s="141"/>
      <c r="E3" s="134" t="s">
        <v>103</v>
      </c>
    </row>
    <row r="4" spans="2:7" ht="24.95" customHeight="1" thickTop="1">
      <c r="B4" s="203" t="s">
        <v>142</v>
      </c>
      <c r="C4" s="203"/>
      <c r="D4" s="203"/>
      <c r="E4" s="203"/>
    </row>
    <row r="5" spans="2:7" ht="15.75">
      <c r="B5" s="94" t="s">
        <v>80</v>
      </c>
      <c r="C5" s="94" t="s">
        <v>137</v>
      </c>
      <c r="D5" s="190" t="s">
        <v>68</v>
      </c>
      <c r="E5" s="190" t="s">
        <v>71</v>
      </c>
    </row>
    <row r="6" spans="2:7">
      <c r="B6" s="185">
        <v>1</v>
      </c>
      <c r="C6" s="185">
        <v>2</v>
      </c>
      <c r="D6" s="191" t="s">
        <v>23</v>
      </c>
      <c r="E6" s="191" t="s">
        <v>24</v>
      </c>
    </row>
    <row r="7" spans="2:7" ht="15.75">
      <c r="B7" s="187" t="s">
        <v>7</v>
      </c>
      <c r="C7" s="103" t="s">
        <v>138</v>
      </c>
      <c r="D7" s="189">
        <v>150550</v>
      </c>
      <c r="E7" s="189">
        <v>154505</v>
      </c>
    </row>
    <row r="8" spans="2:7" ht="15.75">
      <c r="B8" s="192" t="s">
        <v>8</v>
      </c>
      <c r="C8" s="103" t="s">
        <v>139</v>
      </c>
      <c r="D8" s="189">
        <v>99554</v>
      </c>
      <c r="E8" s="189">
        <v>98713</v>
      </c>
    </row>
    <row r="9" spans="2:7" ht="15.75">
      <c r="B9" s="187" t="s">
        <v>9</v>
      </c>
      <c r="C9" s="103" t="s">
        <v>140</v>
      </c>
      <c r="D9" s="189">
        <v>44647</v>
      </c>
      <c r="E9" s="189">
        <v>45114</v>
      </c>
      <c r="G9" s="155"/>
    </row>
    <row r="10" spans="2:7" ht="15.75">
      <c r="B10" s="187" t="s">
        <v>10</v>
      </c>
      <c r="C10" s="103" t="s">
        <v>141</v>
      </c>
      <c r="D10" s="189">
        <v>1555</v>
      </c>
      <c r="E10" s="189">
        <v>1377</v>
      </c>
      <c r="G10" s="156"/>
    </row>
    <row r="11" spans="2:7" ht="15.75">
      <c r="B11" s="187" t="s">
        <v>11</v>
      </c>
      <c r="C11" s="103" t="s">
        <v>131</v>
      </c>
      <c r="D11" s="152">
        <v>22</v>
      </c>
      <c r="E11" s="152">
        <v>19</v>
      </c>
    </row>
    <row r="12" spans="2:7" ht="15.75">
      <c r="B12" s="205" t="s">
        <v>120</v>
      </c>
      <c r="C12" s="205"/>
      <c r="D12" s="154">
        <f>SUM(D7:D11)</f>
        <v>296328</v>
      </c>
      <c r="E12" s="154">
        <f>SUM(E7:E11)</f>
        <v>299728</v>
      </c>
    </row>
  </sheetData>
  <mergeCells count="2">
    <mergeCell ref="B4:E4"/>
    <mergeCell ref="B12:C12"/>
  </mergeCells>
  <pageMargins left="0.7" right="0.7" top="0.75" bottom="0.75" header="0.3" footer="0.3"/>
  <pageSetup paperSize="9" orientation="portrait" r:id="rId1"/>
  <ignoredErrors>
    <ignoredError sqref="D6:E6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workbookViewId="0">
      <selection activeCell="C17" sqref="C17"/>
    </sheetView>
  </sheetViews>
  <sheetFormatPr defaultRowHeight="15"/>
  <cols>
    <col min="2" max="2" width="6.85546875" customWidth="1"/>
    <col min="3" max="3" width="37.7109375" customWidth="1"/>
    <col min="4" max="4" width="22.85546875" customWidth="1"/>
    <col min="5" max="5" width="38.28515625" customWidth="1"/>
  </cols>
  <sheetData>
    <row r="3" spans="2:10" ht="16.5" thickBot="1">
      <c r="B3" s="158"/>
      <c r="C3" s="158"/>
      <c r="D3" s="158"/>
      <c r="E3" s="134"/>
    </row>
    <row r="4" spans="2:10" ht="24.95" customHeight="1" thickTop="1">
      <c r="B4" s="200" t="s">
        <v>146</v>
      </c>
      <c r="C4" s="200"/>
      <c r="D4" s="200"/>
      <c r="E4" s="200"/>
    </row>
    <row r="5" spans="2:10" ht="48" customHeight="1">
      <c r="B5" s="94" t="s">
        <v>80</v>
      </c>
      <c r="C5" s="94" t="s">
        <v>143</v>
      </c>
      <c r="D5" s="157" t="s">
        <v>144</v>
      </c>
      <c r="E5" s="157" t="s">
        <v>145</v>
      </c>
    </row>
    <row r="6" spans="2:10">
      <c r="B6" s="99">
        <v>1</v>
      </c>
      <c r="C6" s="99">
        <v>2</v>
      </c>
      <c r="D6" s="122" t="s">
        <v>23</v>
      </c>
      <c r="E6" s="122" t="s">
        <v>24</v>
      </c>
    </row>
    <row r="7" spans="2:10" ht="15.75">
      <c r="B7" s="107" t="s">
        <v>7</v>
      </c>
      <c r="C7" s="103" t="s">
        <v>138</v>
      </c>
      <c r="D7" s="151">
        <v>9</v>
      </c>
      <c r="E7" s="151">
        <v>149</v>
      </c>
    </row>
    <row r="8" spans="2:10" ht="15.75">
      <c r="B8" s="146" t="s">
        <v>8</v>
      </c>
      <c r="C8" s="103" t="s">
        <v>139</v>
      </c>
      <c r="D8" s="151">
        <v>2</v>
      </c>
      <c r="E8" s="151">
        <v>144</v>
      </c>
      <c r="H8" s="161"/>
      <c r="I8" s="161"/>
      <c r="J8" s="161"/>
    </row>
    <row r="9" spans="2:10" ht="15.75">
      <c r="B9" s="107" t="s">
        <v>9</v>
      </c>
      <c r="C9" s="103" t="s">
        <v>141</v>
      </c>
      <c r="D9" s="151">
        <v>2</v>
      </c>
      <c r="E9" s="151">
        <v>468</v>
      </c>
      <c r="H9" s="160"/>
      <c r="I9" s="160"/>
      <c r="J9" s="160"/>
    </row>
    <row r="10" spans="2:10" ht="15.75">
      <c r="B10" s="204" t="s">
        <v>120</v>
      </c>
      <c r="C10" s="204"/>
      <c r="D10" s="154">
        <f>SUM(D7:D9)</f>
        <v>13</v>
      </c>
      <c r="E10" s="154">
        <f>SUM(E7:E9)</f>
        <v>761</v>
      </c>
    </row>
  </sheetData>
  <mergeCells count="2">
    <mergeCell ref="B4:E4"/>
    <mergeCell ref="B10:C10"/>
  </mergeCells>
  <pageMargins left="0.7" right="0.7" top="0.75" bottom="0.75" header="0.3" footer="0.3"/>
  <ignoredErrors>
    <ignoredError sqref="D6:E6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List of charts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Chart 15</vt:lpstr>
      <vt:lpstr>'Chart 6'!_Hlk24466834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2022-07-21T00:30:25Z</dcterms:modified>
</cp:coreProperties>
</file>