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tables/table1.xml" ContentType="application/vnd.openxmlformats-officedocument.spreadsheetml.tab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filterPrivacy="1"/>
  <xr:revisionPtr revIDLastSave="0" documentId="8_{3A590F1D-8ED7-4334-835D-9E380E00ACB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regled grafikona" sheetId="80" r:id="rId1"/>
    <sheet name="Grafikon 1" sheetId="55" r:id="rId2"/>
    <sheet name="Grafikon 2" sheetId="2" r:id="rId3"/>
    <sheet name="Grafikon 3" sheetId="3" r:id="rId4"/>
    <sheet name="Grafikon 4" sheetId="79" r:id="rId5"/>
    <sheet name="Grafikon 5" sheetId="4" r:id="rId6"/>
    <sheet name="Grafikon 6" sheetId="5" r:id="rId7"/>
    <sheet name="Grafikon 7" sheetId="6" r:id="rId8"/>
    <sheet name="Grafikon 8" sheetId="7" r:id="rId9"/>
    <sheet name="Grafikon 9" sheetId="8" r:id="rId10"/>
    <sheet name="Grafikon 10" sheetId="9" r:id="rId11"/>
    <sheet name="Grafikon 11" sheetId="81" r:id="rId12"/>
    <sheet name="Grafikon 12" sheetId="82" r:id="rId13"/>
    <sheet name="Grafikon 13" sheetId="86" r:id="rId14"/>
    <sheet name="Grafikon 14" sheetId="87" r:id="rId15"/>
    <sheet name="Grafikon 15" sheetId="88" r:id="rId16"/>
  </sheets>
  <definedNames>
    <definedName name="_Hlk24466834" localSheetId="6">'Grafikon 6'!$B$4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5" l="1"/>
  <c r="F8" i="5"/>
  <c r="G8" i="5"/>
  <c r="H8" i="5"/>
  <c r="D8" i="5"/>
  <c r="E11" i="88" l="1"/>
  <c r="D11" i="88"/>
  <c r="E12" i="87"/>
  <c r="D12" i="87"/>
  <c r="E13" i="82" l="1"/>
  <c r="D13" i="82"/>
  <c r="E7" i="8"/>
  <c r="F7" i="8"/>
  <c r="G7" i="8"/>
  <c r="H7" i="8"/>
  <c r="D7" i="8"/>
  <c r="H9" i="6"/>
  <c r="G9" i="6"/>
  <c r="F9" i="6"/>
  <c r="E9" i="6"/>
  <c r="D9" i="6"/>
</calcChain>
</file>

<file path=xl/sharedStrings.xml><?xml version="1.0" encoding="utf-8"?>
<sst xmlns="http://schemas.openxmlformats.org/spreadsheetml/2006/main" count="328" uniqueCount="168">
  <si>
    <t xml:space="preserve">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</si>
  <si>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</t>
  </si>
  <si>
    <t>Ukupno</t>
  </si>
  <si>
    <t>Aktiva</t>
  </si>
  <si>
    <t xml:space="preserve">                                                                                                                                                                 </t>
  </si>
  <si>
    <t xml:space="preserve">Krediti </t>
  </si>
  <si>
    <t>Depoziti</t>
  </si>
  <si>
    <t xml:space="preserve">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</si>
  <si>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</si>
  <si>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</t>
  </si>
  <si>
    <t>Stanovništvo</t>
  </si>
  <si>
    <t>Opis</t>
  </si>
  <si>
    <t>Pravna lica</t>
  </si>
  <si>
    <t>31.12.2019.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</si>
  <si>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</si>
  <si>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</si>
  <si>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</si>
  <si>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</si>
  <si>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</si>
  <si>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</si>
  <si>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</si>
  <si>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</si>
  <si>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</si>
  <si>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</si>
  <si>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-  000 KM -</t>
  </si>
  <si>
    <t>- 000 KM -</t>
  </si>
  <si>
    <t>Krediti</t>
  </si>
  <si>
    <t>31.12.2020.</t>
  </si>
  <si>
    <t>- % -</t>
  </si>
  <si>
    <t>Datum</t>
  </si>
  <si>
    <t>Ostale zemlje</t>
  </si>
  <si>
    <t>Saud. Arabija</t>
  </si>
  <si>
    <t>Slovenija</t>
  </si>
  <si>
    <t>Ujedinjeni Arapski Emirati</t>
  </si>
  <si>
    <t>Njemačka</t>
  </si>
  <si>
    <t>Hrvatska</t>
  </si>
  <si>
    <t>Turska</t>
  </si>
  <si>
    <t>Austrija</t>
  </si>
  <si>
    <t>SAD</t>
  </si>
  <si>
    <t>Saudijska Arabija</t>
  </si>
  <si>
    <t>Italija</t>
  </si>
  <si>
    <t>12/2017</t>
  </si>
  <si>
    <t>12/2018</t>
  </si>
  <si>
    <t>12/2019</t>
  </si>
  <si>
    <t>12/2020</t>
  </si>
  <si>
    <t>Kategorije</t>
  </si>
  <si>
    <t xml:space="preserve">Aktiva </t>
  </si>
  <si>
    <t>3</t>
  </si>
  <si>
    <t>4</t>
  </si>
  <si>
    <t>5</t>
  </si>
  <si>
    <t>6</t>
  </si>
  <si>
    <t>Zemlja</t>
  </si>
  <si>
    <t>BiH</t>
  </si>
  <si>
    <t>Ostale države</t>
  </si>
  <si>
    <t>Depoziti (000 KM)</t>
  </si>
  <si>
    <t xml:space="preserve">Depoziti stanovništvo </t>
  </si>
  <si>
    <t xml:space="preserve">Depoziti pravna lica </t>
  </si>
  <si>
    <t>Krediti (000 KM)</t>
  </si>
  <si>
    <t>Krediti/Depoziti (% )</t>
  </si>
  <si>
    <t>Period</t>
  </si>
  <si>
    <t>12/2015</t>
  </si>
  <si>
    <t>3/2016</t>
  </si>
  <si>
    <t>6/2016</t>
  </si>
  <si>
    <t>9/2016</t>
  </si>
  <si>
    <t>12/2016</t>
  </si>
  <si>
    <t>3/2017</t>
  </si>
  <si>
    <t>6/2017</t>
  </si>
  <si>
    <t>9/2017</t>
  </si>
  <si>
    <t>3/2018</t>
  </si>
  <si>
    <t>6/2018</t>
  </si>
  <si>
    <t>9/2018</t>
  </si>
  <si>
    <t>3/2019</t>
  </si>
  <si>
    <t>6/2019</t>
  </si>
  <si>
    <t>9/2019</t>
  </si>
  <si>
    <t>03/2020</t>
  </si>
  <si>
    <t>06/2020</t>
  </si>
  <si>
    <t>09/2020</t>
  </si>
  <si>
    <t>Ukupna štednja stanovništva</t>
  </si>
  <si>
    <t>2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</si>
  <si>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</si>
  <si>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</si>
  <si>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</si>
  <si>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</si>
  <si>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</si>
  <si>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</si>
  <si>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</si>
  <si>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</si>
  <si>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</si>
  <si>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</si>
  <si>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</si>
  <si>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</si>
  <si>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</si>
  <si>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</si>
  <si>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</si>
  <si>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</si>
  <si>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3/2021</t>
  </si>
  <si>
    <t xml:space="preserve">Krediti stanovništvo </t>
  </si>
  <si>
    <t xml:space="preserve">Krediti pravna lica </t>
  </si>
  <si>
    <t>NPL/Ukupni krediti</t>
  </si>
  <si>
    <t>Grafikoni:</t>
  </si>
  <si>
    <t>11.</t>
  </si>
  <si>
    <t>12.</t>
  </si>
  <si>
    <t>6/2021</t>
  </si>
  <si>
    <t>9/2021</t>
  </si>
  <si>
    <t>R. br.</t>
  </si>
  <si>
    <t>3/2020</t>
  </si>
  <si>
    <t>6/2020</t>
  </si>
  <si>
    <t>9/2020</t>
  </si>
  <si>
    <t>Kapital</t>
  </si>
  <si>
    <t>Mikrokrediti</t>
  </si>
  <si>
    <t>Poljoprivreda</t>
  </si>
  <si>
    <t>Ostalo</t>
  </si>
  <si>
    <t>Stambene potrebe</t>
  </si>
  <si>
    <t>Uslužne djelatnosti</t>
  </si>
  <si>
    <t>Trgovina</t>
  </si>
  <si>
    <t>Proizvodnja</t>
  </si>
  <si>
    <t>Sektor</t>
  </si>
  <si>
    <t>- u % -</t>
  </si>
  <si>
    <t>PAR&gt;30 dana</t>
  </si>
  <si>
    <t>Godišnja stopa otpisa</t>
  </si>
  <si>
    <t>Predmet lizinga</t>
  </si>
  <si>
    <t>Putnička vozila</t>
  </si>
  <si>
    <t xml:space="preserve">Vozila za obavljanje djelatnosti </t>
  </si>
  <si>
    <t>Mašine i oprema</t>
  </si>
  <si>
    <t>Nekretnine</t>
  </si>
  <si>
    <t>Broj izuzetih predmeta</t>
  </si>
  <si>
    <t>31.12.2021.</t>
  </si>
  <si>
    <t>12/2021</t>
  </si>
  <si>
    <t>13.</t>
  </si>
  <si>
    <t>14.</t>
  </si>
  <si>
    <t>3/2022</t>
  </si>
  <si>
    <t>6/2022</t>
  </si>
  <si>
    <t>15.</t>
  </si>
  <si>
    <t>Procijenjena vrijednost izuzetih predmeta                                            (000 KM)</t>
  </si>
  <si>
    <t>31.12.2022.</t>
  </si>
  <si>
    <t>12/2022</t>
  </si>
  <si>
    <t>9/2022</t>
  </si>
  <si>
    <t>16.</t>
  </si>
  <si>
    <t>17.</t>
  </si>
  <si>
    <t>Poljska</t>
  </si>
  <si>
    <t>- u 000 KM -</t>
  </si>
  <si>
    <t>Grafikon 1: Struktura stranog kapitala po zemljama, učešće u %</t>
  </si>
  <si>
    <t xml:space="preserve">Grafikon 2: Struktura stranog kapitala po zemljama - sjedištu grupe, učešće u % </t>
  </si>
  <si>
    <t xml:space="preserve">Grafikon 3: Herfindahlov indeks koncentracije u aktivi, kreditima i depozitima </t>
  </si>
  <si>
    <t>Grafikon 4: Koncentracijske stope za pet najvećih banaka - CR5: aktiva, krediti i depoziti</t>
  </si>
  <si>
    <t>Grafikon 5: Struktura izloženosti u vidu vrijednosnih papira prema kriteriju države emitenta</t>
  </si>
  <si>
    <t xml:space="preserve">Grafikon 6: Ukupni depoziti </t>
  </si>
  <si>
    <t xml:space="preserve">Grafikon 9: Krediti </t>
  </si>
  <si>
    <t>Grafikon 10: Učešće NPL-a u kreditima</t>
  </si>
  <si>
    <t>Grafikon 11: Aktiva, mikrokrediti i kapital po godinama</t>
  </si>
  <si>
    <t>Grafikon 13: Pokazatelji kvalitete portfolija</t>
  </si>
  <si>
    <t>Grafikon 15: Struktura procijenjene tržišne vrijednosti izuzetih predmeta lizinga (u 000 KM) i broja izuzetih predmeta</t>
  </si>
  <si>
    <t>31.03.2023.</t>
  </si>
  <si>
    <t xml:space="preserve"> Grafikon 2: Struktura stranog kapitala po zemljama - sjedištu grupe, učešće u %</t>
  </si>
  <si>
    <t>Grafikon 3: Herfindahlov indeks koncentracije u aktivi, kreditima i depozitima</t>
  </si>
  <si>
    <t>03/2023</t>
  </si>
  <si>
    <t>Grafikon 5:  Struktura izloženosti u vidu vrijednosnih papira prema kriteriju države emitenta</t>
  </si>
  <si>
    <t>Grafikon 7: Omjer kredita i depozita</t>
  </si>
  <si>
    <t xml:space="preserve">Grafikon 8: Ukupna štednja stanovništva </t>
  </si>
  <si>
    <t>3/2023</t>
  </si>
  <si>
    <t>18.</t>
  </si>
  <si>
    <t xml:space="preserve">Grafikon 10: Učešće NPL-a u kreditima	</t>
  </si>
  <si>
    <t xml:space="preserve">Grafikon 11: Aktiva, mikrokrediti i kapital po godinama </t>
  </si>
  <si>
    <t>Grafikon 15:  Struktura procijenjene tržišne vrijednosti izuzetih predmeta lizinga i broja izuzetih predmeta</t>
  </si>
  <si>
    <t>Grafikon 12:  Sektorska struktura mikrokredita (usporedni pregled)</t>
  </si>
  <si>
    <t>Grafikon 12: Sektorska struktura mikrokredita (usporedni pregled)</t>
  </si>
  <si>
    <t>Grafikon 14:  Sektorska potraživanja po finansijskom lizingu (usporedni pregled)</t>
  </si>
  <si>
    <t>Grafikon 14: Struktura potraživanja po finansijskom lizingu (usporedni pregled)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</si>
</sst>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0.0"/>
  </numFmts>
  <fonts count="6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1"/>
      <color theme="4" tint="-0.499984740745262"/>
      <name val="Calibri"/>
      <family val="2"/>
      <scheme val="minor"/>
    </font>
    <font>
      <u/>
      <sz val="11"/>
      <color theme="4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4D Times Roman"/>
      <family val="1"/>
    </font>
    <font>
      <sz val="10"/>
      <name val="Arial"/>
      <family val="2"/>
    </font>
    <font>
      <sz val="11"/>
      <name val="Calibri"/>
      <family val="2"/>
    </font>
    <font>
      <b/>
      <sz val="12"/>
      <color theme="4" tint="-0.499984740745262"/>
      <name val="Calibri"/>
      <family val="2"/>
      <scheme val="minor"/>
    </font>
    <font>
      <b/>
      <sz val="12"/>
      <color rgb="FF2E74B5"/>
      <name val="Calibri"/>
      <family val="2"/>
      <scheme val="minor"/>
    </font>
    <font>
      <sz val="11"/>
      <color rgb="FF2E74B5"/>
      <name val="Calibri"/>
      <family val="2"/>
      <scheme val="minor"/>
    </font>
    <font>
      <sz val="12"/>
      <color rgb="FF2E74B5"/>
      <name val="Calibri"/>
      <family val="2"/>
      <scheme val="minor"/>
    </font>
    <font>
      <b/>
      <sz val="12"/>
      <color rgb="FF2E74B5"/>
      <name val="Calibri"/>
      <family val="2"/>
    </font>
    <font>
      <sz val="12"/>
      <color rgb="FF2E74B5"/>
      <name val="Calibri"/>
      <family val="2"/>
    </font>
    <font>
      <sz val="10"/>
      <color rgb="FF2E74B5"/>
      <name val="Calibri"/>
      <family val="2"/>
      <scheme val="minor"/>
    </font>
    <font>
      <b/>
      <sz val="10"/>
      <color rgb="FF2E74B5"/>
      <name val="Calibri"/>
      <family val="2"/>
      <scheme val="minor"/>
    </font>
    <font>
      <b/>
      <sz val="12"/>
      <color theme="4" tint="-0.499984740745262"/>
      <name val="Calibri"/>
      <family val="2"/>
    </font>
    <font>
      <b/>
      <i/>
      <sz val="12"/>
      <color theme="4" tint="-0.499984740745262"/>
      <name val="Calibri"/>
      <family val="2"/>
    </font>
    <font>
      <b/>
      <sz val="10"/>
      <color rgb="FF2E74B5"/>
      <name val="Calibri"/>
      <family val="2"/>
    </font>
    <font>
      <b/>
      <sz val="12"/>
      <color theme="4" tint="-0.499984740745262"/>
      <name val="Calibri"/>
      <family val="2"/>
      <charset val="238"/>
    </font>
    <font>
      <b/>
      <sz val="11"/>
      <color theme="4" tint="-0.499984740745262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2E74B5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3F7FB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 tint="-0.499984740745262"/>
      </bottom>
      <diagonal/>
    </border>
    <border>
      <left/>
      <right/>
      <top/>
      <bottom style="thick">
        <color theme="8" tint="-0.499984740745262"/>
      </bottom>
      <diagonal/>
    </border>
    <border>
      <left/>
      <right/>
      <top style="thick">
        <color theme="4" tint="-0.499984740745262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ck">
        <color theme="8" tint="-0.499984740745262"/>
      </top>
      <bottom/>
      <diagonal/>
    </border>
  </borders>
  <cellStyleXfs count="63">
    <xf numFmtId="0" fontId="0" fillId="0" borderId="0"/>
    <xf numFmtId="0" fontId="16" fillId="0" borderId="0" applyNumberForma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32" fillId="0" borderId="0"/>
    <xf numFmtId="0" fontId="33" fillId="0" borderId="0"/>
    <xf numFmtId="0" fontId="6" fillId="0" borderId="0"/>
    <xf numFmtId="0" fontId="5" fillId="0" borderId="0"/>
    <xf numFmtId="0" fontId="4" fillId="0" borderId="0"/>
    <xf numFmtId="0" fontId="10" fillId="0" borderId="0"/>
    <xf numFmtId="0" fontId="47" fillId="0" borderId="0" applyNumberFormat="0" applyFill="0" applyBorder="0" applyAlignment="0" applyProtection="0"/>
    <xf numFmtId="9" fontId="10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" fillId="0" borderId="0"/>
    <xf numFmtId="0" fontId="49" fillId="4" borderId="0" applyNumberFormat="0" applyBorder="0" applyAlignment="0" applyProtection="0"/>
    <xf numFmtId="0" fontId="49" fillId="5" borderId="0" applyNumberFormat="0" applyBorder="0" applyAlignment="0" applyProtection="0"/>
    <xf numFmtId="0" fontId="49" fillId="6" borderId="0" applyNumberFormat="0" applyBorder="0" applyAlignment="0" applyProtection="0"/>
    <xf numFmtId="0" fontId="49" fillId="7" borderId="0" applyNumberFormat="0" applyBorder="0" applyAlignment="0" applyProtection="0"/>
    <xf numFmtId="0" fontId="49" fillId="8" borderId="0" applyNumberFormat="0" applyBorder="0" applyAlignment="0" applyProtection="0"/>
    <xf numFmtId="0" fontId="49" fillId="9" borderId="0" applyNumberFormat="0" applyBorder="0" applyAlignment="0" applyProtection="0"/>
    <xf numFmtId="0" fontId="49" fillId="10" borderId="0" applyNumberFormat="0" applyBorder="0" applyAlignment="0" applyProtection="0"/>
    <xf numFmtId="0" fontId="49" fillId="11" borderId="0" applyNumberFormat="0" applyBorder="0" applyAlignment="0" applyProtection="0"/>
    <xf numFmtId="0" fontId="49" fillId="12" borderId="0" applyNumberFormat="0" applyBorder="0" applyAlignment="0" applyProtection="0"/>
    <xf numFmtId="0" fontId="49" fillId="7" borderId="0" applyNumberFormat="0" applyBorder="0" applyAlignment="0" applyProtection="0"/>
    <xf numFmtId="0" fontId="49" fillId="10" borderId="0" applyNumberFormat="0" applyBorder="0" applyAlignment="0" applyProtection="0"/>
    <xf numFmtId="0" fontId="49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1" borderId="0" applyNumberFormat="0" applyBorder="0" applyAlignment="0" applyProtection="0"/>
    <xf numFmtId="0" fontId="50" fillId="12" borderId="0" applyNumberFormat="0" applyBorder="0" applyAlignment="0" applyProtection="0"/>
    <xf numFmtId="0" fontId="50" fillId="15" borderId="0" applyNumberFormat="0" applyBorder="0" applyAlignment="0" applyProtection="0"/>
    <xf numFmtId="0" fontId="50" fillId="16" borderId="0" applyNumberFormat="0" applyBorder="0" applyAlignment="0" applyProtection="0"/>
    <xf numFmtId="0" fontId="50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50" fillId="20" borderId="0" applyNumberFormat="0" applyBorder="0" applyAlignment="0" applyProtection="0"/>
    <xf numFmtId="0" fontId="50" fillId="15" borderId="0" applyNumberFormat="0" applyBorder="0" applyAlignment="0" applyProtection="0"/>
    <xf numFmtId="0" fontId="50" fillId="16" borderId="0" applyNumberFormat="0" applyBorder="0" applyAlignment="0" applyProtection="0"/>
    <xf numFmtId="0" fontId="50" fillId="21" borderId="0" applyNumberFormat="0" applyBorder="0" applyAlignment="0" applyProtection="0"/>
    <xf numFmtId="0" fontId="51" fillId="5" borderId="0" applyNumberFormat="0" applyBorder="0" applyAlignment="0" applyProtection="0"/>
    <xf numFmtId="0" fontId="52" fillId="22" borderId="4" applyNumberFormat="0" applyAlignment="0" applyProtection="0"/>
    <xf numFmtId="0" fontId="53" fillId="23" borderId="5" applyNumberFormat="0" applyAlignment="0" applyProtection="0"/>
    <xf numFmtId="0" fontId="54" fillId="0" borderId="0" applyNumberFormat="0" applyFill="0" applyBorder="0" applyAlignment="0" applyProtection="0"/>
    <xf numFmtId="0" fontId="55" fillId="6" borderId="0" applyNumberFormat="0" applyBorder="0" applyAlignment="0" applyProtection="0"/>
    <xf numFmtId="0" fontId="56" fillId="0" borderId="6" applyNumberFormat="0" applyFill="0" applyAlignment="0" applyProtection="0"/>
    <xf numFmtId="0" fontId="57" fillId="0" borderId="7" applyNumberFormat="0" applyFill="0" applyAlignment="0" applyProtection="0"/>
    <xf numFmtId="0" fontId="58" fillId="0" borderId="8" applyNumberFormat="0" applyFill="0" applyAlignment="0" applyProtection="0"/>
    <xf numFmtId="0" fontId="58" fillId="0" borderId="0" applyNumberFormat="0" applyFill="0" applyBorder="0" applyAlignment="0" applyProtection="0"/>
    <xf numFmtId="0" fontId="59" fillId="9" borderId="4" applyNumberFormat="0" applyAlignment="0" applyProtection="0"/>
    <xf numFmtId="0" fontId="60" fillId="0" borderId="9" applyNumberFormat="0" applyFill="0" applyAlignment="0" applyProtection="0"/>
    <xf numFmtId="0" fontId="61" fillId="24" borderId="0" applyNumberFormat="0" applyBorder="0" applyAlignment="0" applyProtection="0"/>
    <xf numFmtId="0" fontId="32" fillId="25" borderId="10" applyNumberFormat="0" applyFont="0" applyAlignment="0" applyProtection="0"/>
    <xf numFmtId="0" fontId="62" fillId="22" borderId="11" applyNumberFormat="0" applyAlignment="0" applyProtection="0"/>
    <xf numFmtId="0" fontId="63" fillId="0" borderId="0" applyNumberFormat="0" applyFill="0" applyBorder="0" applyAlignment="0" applyProtection="0"/>
    <xf numFmtId="0" fontId="64" fillId="0" borderId="12" applyNumberFormat="0" applyFill="0" applyAlignment="0" applyProtection="0"/>
    <xf numFmtId="0" fontId="65" fillId="0" borderId="0" applyNumberFormat="0" applyFill="0" applyBorder="0" applyAlignment="0" applyProtection="0"/>
    <xf numFmtId="9" fontId="3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0" fillId="0" borderId="0"/>
    <xf numFmtId="0" fontId="66" fillId="0" borderId="0"/>
    <xf numFmtId="0" fontId="67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</cellStyleXfs>
  <cellXfs count="167">
    <xf numFmtId="0" fontId="0" fillId="0" borderId="0" xfId="0"/>
    <xf numFmtId="0" fontId="6" fillId="0" borderId="0" xfId="0" applyFont="1"/>
    <xf numFmtId="0" fontId="10" fillId="0" borderId="0" xfId="0" applyFont="1"/>
    <xf numFmtId="0" fontId="12" fillId="0" borderId="0" xfId="0" applyFont="1"/>
    <xf numFmtId="3" fontId="0" fillId="0" borderId="0" xfId="0" applyNumberFormat="1"/>
    <xf numFmtId="0" fontId="12" fillId="0" borderId="0" xfId="0" applyFont="1" applyAlignment="1">
      <alignment horizontal="justify" vertical="center"/>
    </xf>
    <xf numFmtId="3" fontId="14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5" fillId="0" borderId="0" xfId="0" applyFont="1"/>
    <xf numFmtId="0" fontId="24" fillId="0" borderId="0" xfId="0" applyFont="1" applyAlignment="1">
      <alignment horizontal="justify" vertical="center"/>
    </xf>
    <xf numFmtId="3" fontId="10" fillId="0" borderId="0" xfId="0" applyNumberFormat="1" applyFont="1"/>
    <xf numFmtId="165" fontId="14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3" fontId="19" fillId="0" borderId="0" xfId="0" applyNumberFormat="1" applyFont="1" applyAlignment="1">
      <alignment horizontal="right" vertical="center" wrapText="1"/>
    </xf>
    <xf numFmtId="0" fontId="22" fillId="0" borderId="0" xfId="0" applyFont="1"/>
    <xf numFmtId="0" fontId="10" fillId="0" borderId="0" xfId="0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14" fillId="0" borderId="0" xfId="0" applyFont="1" applyAlignment="1">
      <alignment horizontal="left" vertical="center" wrapText="1"/>
    </xf>
    <xf numFmtId="1" fontId="14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165" fontId="19" fillId="0" borderId="0" xfId="0" applyNumberFormat="1" applyFont="1" applyAlignment="1">
      <alignment horizontal="center" vertical="center" wrapText="1"/>
    </xf>
    <xf numFmtId="3" fontId="17" fillId="0" borderId="0" xfId="0" applyNumberFormat="1" applyFont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164" fontId="19" fillId="0" borderId="0" xfId="0" applyNumberFormat="1" applyFont="1" applyAlignment="1">
      <alignment horizontal="center" vertical="center" wrapText="1"/>
    </xf>
    <xf numFmtId="1" fontId="19" fillId="0" borderId="0" xfId="0" applyNumberFormat="1" applyFont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8" fillId="0" borderId="0" xfId="0" applyFont="1"/>
    <xf numFmtId="0" fontId="29" fillId="0" borderId="0" xfId="1" applyFont="1"/>
    <xf numFmtId="3" fontId="18" fillId="0" borderId="0" xfId="0" applyNumberFormat="1" applyFont="1" applyAlignment="1">
      <alignment horizontal="right" vertical="center" wrapText="1"/>
    </xf>
    <xf numFmtId="0" fontId="18" fillId="0" borderId="0" xfId="0" applyFont="1" applyAlignment="1">
      <alignment horizontal="center" vertical="center" wrapText="1"/>
    </xf>
    <xf numFmtId="1" fontId="18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9" fillId="0" borderId="0" xfId="1" applyFont="1" applyFill="1"/>
    <xf numFmtId="0" fontId="29" fillId="0" borderId="0" xfId="1" applyFont="1" applyFill="1" applyAlignment="1">
      <alignment wrapText="1"/>
    </xf>
    <xf numFmtId="0" fontId="10" fillId="0" borderId="0" xfId="0" applyFont="1" applyAlignment="1">
      <alignment horizontal="center"/>
    </xf>
    <xf numFmtId="0" fontId="20" fillId="0" borderId="0" xfId="0" applyFont="1" applyAlignment="1">
      <alignment horizontal="right"/>
    </xf>
    <xf numFmtId="3" fontId="20" fillId="0" borderId="0" xfId="0" applyNumberFormat="1" applyFont="1" applyAlignment="1">
      <alignment horizontal="right"/>
    </xf>
    <xf numFmtId="3" fontId="20" fillId="0" borderId="0" xfId="0" applyNumberFormat="1" applyFont="1"/>
    <xf numFmtId="0" fontId="20" fillId="0" borderId="0" xfId="0" applyFont="1"/>
    <xf numFmtId="0" fontId="26" fillId="0" borderId="0" xfId="0" applyFont="1" applyAlignment="1">
      <alignment horizontal="center"/>
    </xf>
    <xf numFmtId="3" fontId="23" fillId="0" borderId="0" xfId="0" applyNumberFormat="1" applyFont="1" applyAlignment="1">
      <alignment horizontal="right" vertical="center" wrapText="1"/>
    </xf>
    <xf numFmtId="165" fontId="23" fillId="0" borderId="0" xfId="0" applyNumberFormat="1" applyFont="1" applyAlignment="1">
      <alignment horizontal="center" vertical="center" wrapText="1"/>
    </xf>
    <xf numFmtId="3" fontId="21" fillId="0" borderId="0" xfId="0" applyNumberFormat="1" applyFont="1" applyAlignment="1">
      <alignment horizontal="right" vertical="center" wrapText="1"/>
    </xf>
    <xf numFmtId="1" fontId="21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13" fillId="0" borderId="0" xfId="0" applyNumberFormat="1" applyFont="1" applyAlignment="1">
      <alignment horizontal="right" vertical="center" wrapText="1"/>
    </xf>
    <xf numFmtId="1" fontId="13" fillId="0" borderId="0" xfId="0" applyNumberFormat="1" applyFont="1" applyAlignment="1">
      <alignment horizontal="center" vertical="center" wrapText="1"/>
    </xf>
    <xf numFmtId="0" fontId="8" fillId="0" borderId="0" xfId="0" applyFont="1"/>
    <xf numFmtId="49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18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3" fontId="18" fillId="0" borderId="0" xfId="0" applyNumberFormat="1" applyFont="1" applyAlignment="1">
      <alignment vertical="center" wrapText="1"/>
    </xf>
    <xf numFmtId="1" fontId="18" fillId="0" borderId="0" xfId="0" applyNumberFormat="1" applyFont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14" fillId="0" borderId="0" xfId="0" applyFont="1" applyAlignment="1">
      <alignment horizontal="justify" vertical="center" wrapText="1"/>
    </xf>
    <xf numFmtId="0" fontId="1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49" fontId="25" fillId="0" borderId="0" xfId="0" applyNumberFormat="1" applyFont="1" applyAlignment="1">
      <alignment horizontal="center"/>
    </xf>
    <xf numFmtId="1" fontId="25" fillId="0" borderId="0" xfId="0" applyNumberFormat="1" applyFont="1" applyAlignment="1">
      <alignment horizontal="center"/>
    </xf>
    <xf numFmtId="165" fontId="6" fillId="0" borderId="0" xfId="2" applyNumberFormat="1" applyFont="1" applyBorder="1"/>
    <xf numFmtId="49" fontId="6" fillId="0" borderId="0" xfId="0" applyNumberFormat="1" applyFont="1" applyAlignment="1">
      <alignment horizontal="left" vertical="center"/>
    </xf>
    <xf numFmtId="0" fontId="0" fillId="0" borderId="0" xfId="0" applyAlignment="1">
      <alignment horizontal="center"/>
    </xf>
    <xf numFmtId="3" fontId="19" fillId="0" borderId="0" xfId="0" applyNumberFormat="1" applyFont="1" applyAlignment="1">
      <alignment horizontal="center" vertical="center" wrapText="1"/>
    </xf>
    <xf numFmtId="0" fontId="0" fillId="0" borderId="1" xfId="0" applyBorder="1"/>
    <xf numFmtId="0" fontId="35" fillId="3" borderId="0" xfId="0" applyFont="1" applyFill="1" applyAlignment="1">
      <alignment horizontal="center" vertical="center"/>
    </xf>
    <xf numFmtId="0" fontId="35" fillId="3" borderId="0" xfId="0" applyFont="1" applyFill="1" applyAlignment="1">
      <alignment horizontal="center" vertical="center" wrapText="1"/>
    </xf>
    <xf numFmtId="0" fontId="36" fillId="2" borderId="0" xfId="0" applyFont="1" applyFill="1" applyAlignment="1">
      <alignment horizontal="center"/>
    </xf>
    <xf numFmtId="0" fontId="37" fillId="2" borderId="0" xfId="0" applyFont="1" applyFill="1" applyAlignment="1">
      <alignment horizontal="left"/>
    </xf>
    <xf numFmtId="165" fontId="37" fillId="2" borderId="0" xfId="0" applyNumberFormat="1" applyFont="1" applyFill="1" applyAlignment="1">
      <alignment horizontal="center"/>
    </xf>
    <xf numFmtId="0" fontId="41" fillId="3" borderId="0" xfId="0" applyFont="1" applyFill="1" applyAlignment="1">
      <alignment horizontal="center" vertical="center"/>
    </xf>
    <xf numFmtId="0" fontId="41" fillId="3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/>
    <xf numFmtId="0" fontId="37" fillId="2" borderId="0" xfId="0" applyFont="1" applyFill="1" applyAlignment="1">
      <alignment horizontal="left" vertical="top"/>
    </xf>
    <xf numFmtId="164" fontId="37" fillId="2" borderId="0" xfId="0" applyNumberFormat="1" applyFont="1" applyFill="1" applyAlignment="1">
      <alignment horizontal="center" vertical="center"/>
    </xf>
    <xf numFmtId="49" fontId="37" fillId="2" borderId="0" xfId="0" applyNumberFormat="1" applyFont="1" applyFill="1" applyAlignment="1">
      <alignment horizontal="left" vertical="top"/>
    </xf>
    <xf numFmtId="3" fontId="37" fillId="2" borderId="0" xfId="0" applyNumberFormat="1" applyFont="1" applyFill="1"/>
    <xf numFmtId="0" fontId="37" fillId="2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justify" vertical="center"/>
    </xf>
    <xf numFmtId="0" fontId="12" fillId="0" borderId="1" xfId="0" applyFont="1" applyBorder="1"/>
    <xf numFmtId="0" fontId="39" fillId="2" borderId="0" xfId="0" applyFont="1" applyFill="1" applyAlignment="1">
      <alignment horizontal="left" vertical="top"/>
    </xf>
    <xf numFmtId="164" fontId="39" fillId="2" borderId="0" xfId="0" applyNumberFormat="1" applyFont="1" applyFill="1" applyAlignment="1">
      <alignment horizontal="center" vertical="center"/>
    </xf>
    <xf numFmtId="0" fontId="38" fillId="3" borderId="0" xfId="0" applyFont="1" applyFill="1" applyAlignment="1">
      <alignment horizontal="center" vertical="center"/>
    </xf>
    <xf numFmtId="49" fontId="38" fillId="3" borderId="0" xfId="0" applyNumberFormat="1" applyFont="1" applyFill="1" applyAlignment="1">
      <alignment horizontal="center" vertical="center"/>
    </xf>
    <xf numFmtId="0" fontId="37" fillId="2" borderId="0" xfId="0" applyFont="1" applyFill="1" applyAlignment="1">
      <alignment horizontal="center" vertical="center" wrapText="1"/>
    </xf>
    <xf numFmtId="0" fontId="40" fillId="2" borderId="0" xfId="0" applyFont="1" applyFill="1" applyAlignment="1">
      <alignment horizontal="center" vertical="center" wrapText="1"/>
    </xf>
    <xf numFmtId="0" fontId="10" fillId="0" borderId="1" xfId="0" applyFont="1" applyBorder="1"/>
    <xf numFmtId="49" fontId="34" fillId="0" borderId="1" xfId="0" applyNumberFormat="1" applyFont="1" applyBorder="1" applyAlignment="1">
      <alignment horizontal="right"/>
    </xf>
    <xf numFmtId="49" fontId="35" fillId="3" borderId="0" xfId="0" applyNumberFormat="1" applyFont="1" applyFill="1" applyAlignment="1">
      <alignment horizontal="center" vertical="center"/>
    </xf>
    <xf numFmtId="0" fontId="37" fillId="2" borderId="0" xfId="0" applyFont="1" applyFill="1" applyAlignment="1">
      <alignment horizontal="left" vertical="top" wrapText="1"/>
    </xf>
    <xf numFmtId="3" fontId="37" fillId="2" borderId="0" xfId="0" applyNumberFormat="1" applyFont="1" applyFill="1" applyAlignment="1">
      <alignment horizontal="right"/>
    </xf>
    <xf numFmtId="0" fontId="43" fillId="0" borderId="1" xfId="0" applyFont="1" applyBorder="1" applyAlignment="1">
      <alignment horizontal="right" vertical="center"/>
    </xf>
    <xf numFmtId="49" fontId="41" fillId="3" borderId="0" xfId="0" applyNumberFormat="1" applyFont="1" applyFill="1" applyAlignment="1">
      <alignment horizontal="center" vertical="center"/>
    </xf>
    <xf numFmtId="0" fontId="44" fillId="3" borderId="0" xfId="0" applyFont="1" applyFill="1" applyAlignment="1">
      <alignment horizontal="center" vertical="center"/>
    </xf>
    <xf numFmtId="49" fontId="44" fillId="3" borderId="0" xfId="0" applyNumberFormat="1" applyFont="1" applyFill="1" applyAlignment="1">
      <alignment horizontal="center" vertical="center"/>
    </xf>
    <xf numFmtId="0" fontId="37" fillId="2" borderId="0" xfId="0" applyFont="1" applyFill="1"/>
    <xf numFmtId="3" fontId="39" fillId="2" borderId="0" xfId="0" applyNumberFormat="1" applyFont="1" applyFill="1"/>
    <xf numFmtId="3" fontId="39" fillId="2" borderId="0" xfId="0" applyNumberFormat="1" applyFont="1" applyFill="1" applyAlignment="1">
      <alignment horizontal="right"/>
    </xf>
    <xf numFmtId="0" fontId="38" fillId="3" borderId="0" xfId="0" applyFont="1" applyFill="1" applyAlignment="1">
      <alignment horizontal="center" vertical="center" wrapText="1"/>
    </xf>
    <xf numFmtId="0" fontId="39" fillId="2" borderId="0" xfId="0" applyFont="1" applyFill="1" applyAlignment="1">
      <alignment horizontal="left" vertical="top" wrapText="1"/>
    </xf>
    <xf numFmtId="3" fontId="39" fillId="2" borderId="0" xfId="0" applyNumberFormat="1" applyFont="1" applyFill="1" applyAlignment="1">
      <alignment horizontal="right" wrapText="1"/>
    </xf>
    <xf numFmtId="0" fontId="11" fillId="0" borderId="1" xfId="0" applyFont="1" applyBorder="1" applyAlignment="1">
      <alignment horizontal="center" vertical="center"/>
    </xf>
    <xf numFmtId="0" fontId="44" fillId="3" borderId="0" xfId="0" applyFont="1" applyFill="1" applyAlignment="1">
      <alignment horizontal="center" vertical="center" wrapText="1"/>
    </xf>
    <xf numFmtId="49" fontId="41" fillId="3" borderId="0" xfId="3" applyNumberFormat="1" applyFont="1" applyFill="1" applyAlignment="1">
      <alignment horizontal="center" vertical="center"/>
    </xf>
    <xf numFmtId="49" fontId="45" fillId="0" borderId="1" xfId="0" applyNumberFormat="1" applyFont="1" applyBorder="1" applyAlignment="1">
      <alignment horizontal="right"/>
    </xf>
    <xf numFmtId="49" fontId="35" fillId="3" borderId="0" xfId="3" applyNumberFormat="1" applyFont="1" applyFill="1" applyAlignment="1">
      <alignment horizontal="center" vertical="center"/>
    </xf>
    <xf numFmtId="49" fontId="35" fillId="3" borderId="0" xfId="0" applyNumberFormat="1" applyFont="1" applyFill="1" applyAlignment="1">
      <alignment horizontal="center"/>
    </xf>
    <xf numFmtId="0" fontId="35" fillId="2" borderId="0" xfId="0" applyFont="1" applyFill="1" applyAlignment="1">
      <alignment horizontal="left" vertical="top" wrapText="1"/>
    </xf>
    <xf numFmtId="3" fontId="37" fillId="2" borderId="0" xfId="3" applyNumberFormat="1" applyFont="1" applyFill="1" applyAlignment="1">
      <alignment horizontal="right" vertical="center"/>
    </xf>
    <xf numFmtId="0" fontId="41" fillId="3" borderId="0" xfId="0" applyFont="1" applyFill="1" applyAlignment="1">
      <alignment horizontal="center"/>
    </xf>
    <xf numFmtId="3" fontId="39" fillId="2" borderId="0" xfId="4" applyNumberFormat="1" applyFont="1" applyFill="1" applyAlignment="1">
      <alignment horizontal="right"/>
    </xf>
    <xf numFmtId="165" fontId="37" fillId="2" borderId="0" xfId="4" applyNumberFormat="1" applyFont="1" applyFill="1" applyAlignment="1">
      <alignment horizontal="center" vertical="center"/>
    </xf>
    <xf numFmtId="0" fontId="35" fillId="3" borderId="0" xfId="4" applyFont="1" applyFill="1" applyAlignment="1">
      <alignment horizontal="center" vertical="center"/>
    </xf>
    <xf numFmtId="0" fontId="37" fillId="2" borderId="0" xfId="0" applyFont="1" applyFill="1" applyAlignment="1">
      <alignment horizontal="center"/>
    </xf>
    <xf numFmtId="3" fontId="37" fillId="2" borderId="0" xfId="0" applyNumberFormat="1" applyFont="1" applyFill="1" applyAlignment="1">
      <alignment vertical="center"/>
    </xf>
    <xf numFmtId="0" fontId="5" fillId="0" borderId="0" xfId="7"/>
    <xf numFmtId="3" fontId="37" fillId="2" borderId="0" xfId="0" applyNumberFormat="1" applyFont="1" applyFill="1" applyAlignment="1">
      <alignment horizontal="right" vertical="center"/>
    </xf>
    <xf numFmtId="49" fontId="46" fillId="0" borderId="1" xfId="0" applyNumberFormat="1" applyFont="1" applyBorder="1" applyAlignment="1">
      <alignment horizontal="right"/>
    </xf>
    <xf numFmtId="2" fontId="37" fillId="2" borderId="0" xfId="7" applyNumberFormat="1" applyFont="1" applyFill="1"/>
    <xf numFmtId="3" fontId="35" fillId="3" borderId="0" xfId="0" applyNumberFormat="1" applyFont="1" applyFill="1" applyAlignment="1">
      <alignment horizontal="right"/>
    </xf>
    <xf numFmtId="3" fontId="4" fillId="0" borderId="0" xfId="8" applyNumberFormat="1"/>
    <xf numFmtId="49" fontId="35" fillId="3" borderId="0" xfId="0" applyNumberFormat="1" applyFont="1" applyFill="1" applyAlignment="1">
      <alignment horizontal="center" vertical="center" wrapText="1"/>
    </xf>
    <xf numFmtId="0" fontId="0" fillId="0" borderId="2" xfId="0" applyBorder="1"/>
    <xf numFmtId="0" fontId="16" fillId="0" borderId="0" xfId="1" quotePrefix="1"/>
    <xf numFmtId="1" fontId="4" fillId="0" borderId="0" xfId="8" applyNumberFormat="1"/>
    <xf numFmtId="49" fontId="37" fillId="2" borderId="0" xfId="4" applyNumberFormat="1" applyFont="1" applyFill="1" applyAlignment="1">
      <alignment horizontal="center" vertical="top"/>
    </xf>
    <xf numFmtId="49" fontId="37" fillId="2" borderId="0" xfId="0" applyNumberFormat="1" applyFont="1" applyFill="1" applyAlignment="1">
      <alignment horizontal="center" vertical="top"/>
    </xf>
    <xf numFmtId="49" fontId="37" fillId="2" borderId="0" xfId="4" applyNumberFormat="1" applyFont="1" applyFill="1" applyAlignment="1">
      <alignment horizontal="center"/>
    </xf>
    <xf numFmtId="0" fontId="41" fillId="3" borderId="0" xfId="4" applyFont="1" applyFill="1" applyAlignment="1">
      <alignment horizontal="center" vertical="center"/>
    </xf>
    <xf numFmtId="0" fontId="16" fillId="0" borderId="0" xfId="1"/>
    <xf numFmtId="0" fontId="37" fillId="2" borderId="0" xfId="4" applyFont="1" applyFill="1" applyAlignment="1">
      <alignment horizontal="center"/>
    </xf>
    <xf numFmtId="165" fontId="37" fillId="2" borderId="0" xfId="4" applyNumberFormat="1" applyFont="1" applyFill="1" applyAlignment="1">
      <alignment horizontal="center"/>
    </xf>
    <xf numFmtId="3" fontId="48" fillId="2" borderId="0" xfId="13" applyNumberFormat="1" applyFont="1" applyFill="1" applyAlignment="1">
      <alignment horizontal="right"/>
    </xf>
    <xf numFmtId="165" fontId="48" fillId="2" borderId="0" xfId="13" applyNumberFormat="1" applyFont="1" applyFill="1" applyAlignment="1">
      <alignment horizontal="center"/>
    </xf>
    <xf numFmtId="3" fontId="37" fillId="2" borderId="0" xfId="3" applyNumberFormat="1" applyFont="1" applyFill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12" fillId="0" borderId="0" xfId="0" applyFont="1" applyAlignment="1">
      <alignment horizontal="right" vertical="top"/>
    </xf>
    <xf numFmtId="49" fontId="45" fillId="0" borderId="0" xfId="0" applyNumberFormat="1" applyFont="1" applyAlignment="1">
      <alignment horizontal="right"/>
    </xf>
    <xf numFmtId="0" fontId="42" fillId="2" borderId="13" xfId="0" applyFont="1" applyFill="1" applyBorder="1" applyAlignment="1">
      <alignment vertical="center" wrapText="1"/>
    </xf>
    <xf numFmtId="0" fontId="42" fillId="0" borderId="0" xfId="0" applyFont="1" applyAlignment="1">
      <alignment vertical="center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34" fillId="2" borderId="0" xfId="0" applyFont="1" applyFill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34" fillId="2" borderId="0" xfId="0" applyFont="1" applyFill="1" applyAlignment="1">
      <alignment horizontal="left" vertical="center"/>
    </xf>
    <xf numFmtId="0" fontId="42" fillId="2" borderId="3" xfId="0" applyFont="1" applyFill="1" applyBorder="1" applyAlignment="1">
      <alignment horizontal="left" vertical="center"/>
    </xf>
    <xf numFmtId="0" fontId="42" fillId="2" borderId="0" xfId="0" applyFont="1" applyFill="1" applyAlignment="1">
      <alignment horizontal="left" vertical="center" wrapText="1"/>
    </xf>
    <xf numFmtId="0" fontId="42" fillId="2" borderId="13" xfId="0" applyFont="1" applyFill="1" applyBorder="1" applyAlignment="1">
      <alignment horizontal="left" vertical="center" wrapText="1"/>
    </xf>
    <xf numFmtId="49" fontId="46" fillId="0" borderId="1" xfId="0" applyNumberFormat="1" applyFont="1" applyBorder="1" applyAlignment="1">
      <alignment horizontal="right"/>
    </xf>
    <xf numFmtId="0" fontId="35" fillId="3" borderId="0" xfId="0" applyFont="1" applyFill="1" applyAlignment="1">
      <alignment horizontal="center" vertical="top"/>
    </xf>
  </cellXfs>
  <cellStyles count="63">
    <cellStyle name="20% - Accent1 2" xfId="14" xr:uid="{50E09FEA-AFFE-4CA1-ACA5-9D11C23F866D}"/>
    <cellStyle name="20% - Accent2 2" xfId="15" xr:uid="{ECF55378-E131-446A-A68C-4FCAACC0B6C6}"/>
    <cellStyle name="20% - Accent3 2" xfId="16" xr:uid="{7440157D-65AA-473D-9DC6-1948A44C2C56}"/>
    <cellStyle name="20% - Accent4 2" xfId="17" xr:uid="{A09ADD79-5233-41D8-BA3E-0B85AFA0F197}"/>
    <cellStyle name="20% - Accent5 2" xfId="18" xr:uid="{4F1E317F-9881-4FAD-989B-DBCDD5A5C526}"/>
    <cellStyle name="20% - Accent6 2" xfId="19" xr:uid="{B82EF90A-B35E-450F-BDFD-91D783D5E2BE}"/>
    <cellStyle name="40% - Accent1 2" xfId="20" xr:uid="{F8AB5856-E53A-4917-B158-BBF87396EBC3}"/>
    <cellStyle name="40% - Accent2 2" xfId="21" xr:uid="{B1DC8BC9-2722-4DAA-95DC-E076CE67D469}"/>
    <cellStyle name="40% - Accent3 2" xfId="22" xr:uid="{6222CC75-E7EC-4749-944B-EE54DB3C724E}"/>
    <cellStyle name="40% - Accent4 2" xfId="23" xr:uid="{BE150E62-D0C3-4E86-A41B-080497536FA8}"/>
    <cellStyle name="40% - Accent5 2" xfId="24" xr:uid="{2737C34C-059B-4C7C-BCF4-67CF0A31879D}"/>
    <cellStyle name="40% - Accent6 2" xfId="25" xr:uid="{F83A245E-4CC6-4E3A-AC31-9ADB0F391CCE}"/>
    <cellStyle name="60% - Accent1 2" xfId="26" xr:uid="{2CF21EF8-FF30-4C97-B75E-435E3ADF3F29}"/>
    <cellStyle name="60% - Accent2 2" xfId="27" xr:uid="{5F97EE79-0C18-4DFE-B2A8-04D7AC544B27}"/>
    <cellStyle name="60% - Accent3 2" xfId="28" xr:uid="{2D3C8C37-A2C0-4DAA-90C1-1221A9069183}"/>
    <cellStyle name="60% - Accent4 2" xfId="29" xr:uid="{D4A5AE72-1F39-466F-9AF7-8921329684C5}"/>
    <cellStyle name="60% - Accent5 2" xfId="30" xr:uid="{77847EAA-AE78-44A4-9FAC-A38BF9C534FC}"/>
    <cellStyle name="60% - Accent6 2" xfId="31" xr:uid="{500F4055-41B2-414B-994E-FA5DEB5F4245}"/>
    <cellStyle name="Accent1 2" xfId="32" xr:uid="{6A423864-9125-49EE-BE69-5824715C8874}"/>
    <cellStyle name="Accent2 2" xfId="33" xr:uid="{BB72E59D-94CE-4705-B1F3-D940A1ACA432}"/>
    <cellStyle name="Accent3 2" xfId="34" xr:uid="{1F36FD6A-5BA9-44D0-BE71-AEC0B9F38113}"/>
    <cellStyle name="Accent4 2" xfId="35" xr:uid="{B6A71C54-1794-4B24-9751-CCC0D1A3C968}"/>
    <cellStyle name="Accent5 2" xfId="36" xr:uid="{B739D68C-8601-4B80-8EC9-436C00E33E03}"/>
    <cellStyle name="Accent6 2" xfId="37" xr:uid="{8C0F9F93-186F-443C-8629-EE454513246E}"/>
    <cellStyle name="Bad 2" xfId="38" xr:uid="{8823442F-AA26-4C95-B5A3-7C364B7A9468}"/>
    <cellStyle name="Calculation 2" xfId="39" xr:uid="{B9755F82-1391-4091-8D0B-BB3A027F570D}"/>
    <cellStyle name="Check Cell 2" xfId="40" xr:uid="{1F0ACDBF-A280-41EB-80B2-77272C34BBF9}"/>
    <cellStyle name="Comma 2" xfId="56" xr:uid="{79A2F390-B13A-4E27-BFAF-5C30D0EFDC8F}"/>
    <cellStyle name="Explanatory Text 2" xfId="41" xr:uid="{D870E1E7-0BE0-4AF7-B8B0-2B08DFDD73DE}"/>
    <cellStyle name="Good 2" xfId="42" xr:uid="{52386959-2847-46CD-B006-4F82D751BE6E}"/>
    <cellStyle name="Heading 1 2" xfId="43" xr:uid="{8C512B92-C471-4A54-B92B-4E371F0F4943}"/>
    <cellStyle name="Heading 2 2" xfId="44" xr:uid="{30D73639-8B6D-444A-BD7E-6D4C10BAC230}"/>
    <cellStyle name="Heading 3 2" xfId="45" xr:uid="{FD4D1550-4480-4ECB-AB6B-AE7668401881}"/>
    <cellStyle name="Heading 4 2" xfId="46" xr:uid="{919E7185-2697-43CB-900B-2DC9A2694825}"/>
    <cellStyle name="Hyperlink" xfId="1" builtinId="8"/>
    <cellStyle name="Hyperlink 2" xfId="10" xr:uid="{D98112E5-01C9-4E63-8616-60683B8003B8}"/>
    <cellStyle name="Input 2" xfId="47" xr:uid="{DA328BFD-1C26-4C1D-8DF8-E316CA5A5FE7}"/>
    <cellStyle name="Linked Cell 2" xfId="48" xr:uid="{00B7D2E7-C74D-4FD0-8932-D21AFD536B50}"/>
    <cellStyle name="Neutral 2" xfId="49" xr:uid="{33784303-4858-4825-B177-1E268406BFA3}"/>
    <cellStyle name="Normal" xfId="0" builtinId="0"/>
    <cellStyle name="Normal 10" xfId="61" xr:uid="{6DBA029C-2DF8-4875-A78B-C86E5AAFBB05}"/>
    <cellStyle name="Normal 11" xfId="62" xr:uid="{4E1CE631-4923-46EA-997D-E50617F745B9}"/>
    <cellStyle name="Normal 2" xfId="5" xr:uid="{31B3715C-C031-4C91-9216-D41745D5CB0B}"/>
    <cellStyle name="Normal 2 2" xfId="4" xr:uid="{AB3C3A86-EFFD-46BA-818C-6E2F540AB738}"/>
    <cellStyle name="Normal 3" xfId="6" xr:uid="{AD6EC9F9-5CC7-4E1A-B941-BFFDBB854A8C}"/>
    <cellStyle name="Normal 3 2" xfId="57" xr:uid="{B0B553EA-76C1-4362-B419-323BF3BD9CDF}"/>
    <cellStyle name="Normal 4" xfId="7" xr:uid="{975E13C6-96DA-40E2-A74C-C563CDB16A89}"/>
    <cellStyle name="Normal 5" xfId="8" xr:uid="{77FC53D8-E523-4E15-B9FC-2D9E7053A4D8}"/>
    <cellStyle name="Normal 6" xfId="9" xr:uid="{D577155F-6ED3-40B4-9077-455983E3B219}"/>
    <cellStyle name="Normal 7" xfId="13" xr:uid="{13809C5E-249D-479D-BD42-109A4229F79A}"/>
    <cellStyle name="Normal 8" xfId="58" xr:uid="{31D2ABDA-CAAF-40F3-93E1-53338AF60BCB}"/>
    <cellStyle name="Normal 9" xfId="59" xr:uid="{050BB54E-2E3F-46C1-88FC-394F6F88ACAA}"/>
    <cellStyle name="Normal_Pril.4 31.03.01" xfId="3" xr:uid="{DDD9CA36-8008-4E98-823A-3B7D59B1329D}"/>
    <cellStyle name="Note 2" xfId="50" xr:uid="{09C9F49E-B886-413F-8765-63A6D52758F1}"/>
    <cellStyle name="Output 2" xfId="51" xr:uid="{93F3E3D1-D7D9-4AD1-8E2B-48834C0EF736}"/>
    <cellStyle name="Percent" xfId="2" builtinId="5"/>
    <cellStyle name="Percent 2" xfId="11" xr:uid="{E104E6C7-2ACE-4E9E-8192-79B10D45AB14}"/>
    <cellStyle name="Percent 3" xfId="12" xr:uid="{B745629A-1D61-4F64-AF85-A4FCCFE4770C}"/>
    <cellStyle name="Percent 4" xfId="55" xr:uid="{FCBFF2B4-BC38-4DC3-A198-751819E27E0F}"/>
    <cellStyle name="Percent 5" xfId="60" xr:uid="{17C28B87-F9B2-4F5A-934E-4157ACAB6769}"/>
    <cellStyle name="Title 2" xfId="52" xr:uid="{687872EF-15FF-483F-9BA1-CACF4E962ED4}"/>
    <cellStyle name="Total 2" xfId="53" xr:uid="{090C8968-AD07-4A4C-B86A-F3B00D7669AC}"/>
    <cellStyle name="Warning Text 2" xfId="54" xr:uid="{C377B9DC-D64B-4B95-8D3B-2B72F1B82D04}"/>
  </cellStyles>
  <dxfs count="7"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dxfs>
  <tableStyles count="0" defaultTableStyle="TableStyleMedium2" defaultPivotStyle="PivotStyleLight16"/>
  <colors>
    <mruColors>
      <color rgb="FFDEEAF6"/>
      <color rgb="FFF3F7FB"/>
      <color rgb="FF2E74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</xdr:colOff>
      <xdr:row>2</xdr:row>
      <xdr:rowOff>19050</xdr:rowOff>
    </xdr:from>
    <xdr:to>
      <xdr:col>12</xdr:col>
      <xdr:colOff>571500</xdr:colOff>
      <xdr:row>3</xdr:row>
      <xdr:rowOff>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2DACE0-F08A-4BE1-B148-4D7A36325724}"/>
            </a:ext>
          </a:extLst>
        </xdr:cNvPr>
        <xdr:cNvSpPr/>
      </xdr:nvSpPr>
      <xdr:spPr>
        <a:xfrm>
          <a:off x="10610850" y="4000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82F47C-B0B1-4277-82BB-6D8725D39B89}"/>
            </a:ext>
          </a:extLst>
        </xdr:cNvPr>
        <xdr:cNvSpPr/>
      </xdr:nvSpPr>
      <xdr:spPr>
        <a:xfrm>
          <a:off x="116967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8343B1-ED97-459C-A4B7-3940EC656E9A}"/>
            </a:ext>
          </a:extLst>
        </xdr:cNvPr>
        <xdr:cNvSpPr/>
      </xdr:nvSpPr>
      <xdr:spPr>
        <a:xfrm>
          <a:off x="731520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E37352-56FC-4B38-B229-E8E1E8FC1008}"/>
            </a:ext>
          </a:extLst>
        </xdr:cNvPr>
        <xdr:cNvSpPr/>
      </xdr:nvSpPr>
      <xdr:spPr>
        <a:xfrm>
          <a:off x="65722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514350</xdr:colOff>
      <xdr:row>1</xdr:row>
      <xdr:rowOff>180975</xdr:rowOff>
    </xdr:to>
    <xdr:sp macro="" textlink="">
      <xdr:nvSpPr>
        <xdr:cNvPr id="7" name="Arrow: Left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85FBE7-78A5-4FC8-AA6F-FA8EE3467610}"/>
            </a:ext>
          </a:extLst>
        </xdr:cNvPr>
        <xdr:cNvSpPr/>
      </xdr:nvSpPr>
      <xdr:spPr>
        <a:xfrm>
          <a:off x="65722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180975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EEC939-78A9-4546-B7F6-89E9A34BCD97}"/>
            </a:ext>
          </a:extLst>
        </xdr:cNvPr>
        <xdr:cNvSpPr/>
      </xdr:nvSpPr>
      <xdr:spPr>
        <a:xfrm>
          <a:off x="74866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180975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F0AE53-9A78-4079-9482-0F5ED5E32282}"/>
            </a:ext>
          </a:extLst>
        </xdr:cNvPr>
        <xdr:cNvSpPr/>
      </xdr:nvSpPr>
      <xdr:spPr>
        <a:xfrm>
          <a:off x="74866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1</xdr:row>
      <xdr:rowOff>28575</xdr:rowOff>
    </xdr:from>
    <xdr:to>
      <xdr:col>13</xdr:col>
      <xdr:colOff>571500</xdr:colOff>
      <xdr:row>2</xdr:row>
      <xdr:rowOff>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1DA68A-8636-4C4C-BC1C-609DE9D4BE9A}"/>
            </a:ext>
          </a:extLst>
        </xdr:cNvPr>
        <xdr:cNvSpPr/>
      </xdr:nvSpPr>
      <xdr:spPr>
        <a:xfrm>
          <a:off x="11515725" y="6096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</xdr:row>
      <xdr:rowOff>19050</xdr:rowOff>
    </xdr:from>
    <xdr:to>
      <xdr:col>7</xdr:col>
      <xdr:colOff>552450</xdr:colOff>
      <xdr:row>1</xdr:row>
      <xdr:rowOff>190500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112D47-F943-408E-9EE3-035ACF316289}"/>
            </a:ext>
          </a:extLst>
        </xdr:cNvPr>
        <xdr:cNvSpPr/>
      </xdr:nvSpPr>
      <xdr:spPr>
        <a:xfrm>
          <a:off x="11258550" y="2095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1</xdr:row>
      <xdr:rowOff>0</xdr:rowOff>
    </xdr:from>
    <xdr:to>
      <xdr:col>8</xdr:col>
      <xdr:colOff>561975</xdr:colOff>
      <xdr:row>1</xdr:row>
      <xdr:rowOff>171450</xdr:rowOff>
    </xdr:to>
    <xdr:sp macro="" textlink="">
      <xdr:nvSpPr>
        <xdr:cNvPr id="7" name="Arrow: Left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43A993-802D-4CB5-ADF7-D253A32AB9C6}"/>
            </a:ext>
          </a:extLst>
        </xdr:cNvPr>
        <xdr:cNvSpPr/>
      </xdr:nvSpPr>
      <xdr:spPr>
        <a:xfrm>
          <a:off x="123063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0</xdr:rowOff>
    </xdr:from>
    <xdr:to>
      <xdr:col>6</xdr:col>
      <xdr:colOff>542925</xdr:colOff>
      <xdr:row>2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CAA339-EAB5-444C-A8C9-7F9AD61F16F4}"/>
            </a:ext>
          </a:extLst>
        </xdr:cNvPr>
        <xdr:cNvSpPr/>
      </xdr:nvSpPr>
      <xdr:spPr>
        <a:xfrm>
          <a:off x="11715750" y="3629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2ECB19-97DD-4D8D-8223-128FA669EDD4}"/>
            </a:ext>
          </a:extLst>
        </xdr:cNvPr>
        <xdr:cNvSpPr/>
      </xdr:nvSpPr>
      <xdr:spPr>
        <a:xfrm>
          <a:off x="11210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C5DA6D-3E96-4050-8595-39BA8B5EF086}"/>
            </a:ext>
          </a:extLst>
        </xdr:cNvPr>
        <xdr:cNvSpPr/>
      </xdr:nvSpPr>
      <xdr:spPr>
        <a:xfrm>
          <a:off x="11877675" y="3905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66675</xdr:colOff>
      <xdr:row>1</xdr:row>
      <xdr:rowOff>28575</xdr:rowOff>
    </xdr:from>
    <xdr:to>
      <xdr:col>28</xdr:col>
      <xdr:colOff>581025</xdr:colOff>
      <xdr:row>2</xdr:row>
      <xdr:rowOff>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9817CF-6B0F-4638-AF70-60444840541B}"/>
            </a:ext>
          </a:extLst>
        </xdr:cNvPr>
        <xdr:cNvSpPr/>
      </xdr:nvSpPr>
      <xdr:spPr>
        <a:xfrm>
          <a:off x="16687800" y="21907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3536A2-FA1B-4F01-B72F-9FD2A280E5BC}"/>
            </a:ext>
          </a:extLst>
        </xdr:cNvPr>
        <xdr:cNvSpPr/>
      </xdr:nvSpPr>
      <xdr:spPr>
        <a:xfrm>
          <a:off x="11801475" y="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88D82B5-A95A-487B-9CFF-9D6BCA7A2990}" name="Table1" displayName="Table1" ref="C5:F24" totalsRowShown="0" headerRowDxfId="6" dataDxfId="4" headerRowBorderDxfId="5" headerRowCellStyle="Normal 2 2" dataCellStyle="Normal 2 2">
  <tableColumns count="4">
    <tableColumn id="1" xr3:uid="{08E00892-9F31-4BB4-B376-40AAC9C0E581}" name="NPL/Ukupni krediti" dataDxfId="3" dataCellStyle="Normal 2 2"/>
    <tableColumn id="2" xr3:uid="{25039D09-743E-4838-A20D-119B7D67C0C5}" name="Pravna lica" dataDxfId="2" dataCellStyle="Normal 2 2"/>
    <tableColumn id="3" xr3:uid="{72A63892-7FD7-462A-9DEE-2A238C0E2576}" name="Stanovništvo" dataDxfId="1" dataCellStyle="Normal 2 2"/>
    <tableColumn id="4" xr3:uid="{0724442F-1B85-4ED8-9CD0-4E84AE89DA51}" name="Ukupno" dataDxfId="0" dataCellStyle="Normal 2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5F397-50D7-4F18-9D8D-899AA9D1E850}">
  <sheetPr>
    <pageSetUpPr fitToPage="1"/>
  </sheetPr>
  <dimension ref="A1:B53"/>
  <sheetViews>
    <sheetView workbookViewId="0">
      <selection activeCell="B16" sqref="B16"/>
    </sheetView>
  </sheetViews>
  <sheetFormatPr defaultRowHeight="15"/>
  <cols>
    <col min="1" max="1" width="10.85546875" customWidth="1"/>
    <col min="2" max="2" width="108.140625" customWidth="1"/>
  </cols>
  <sheetData>
    <row r="1" spans="1:2">
      <c r="A1" s="32" t="s">
        <v>99</v>
      </c>
      <c r="B1" s="32"/>
    </row>
    <row r="2" spans="1:2">
      <c r="A2" s="32"/>
      <c r="B2" s="145" t="s">
        <v>141</v>
      </c>
    </row>
    <row r="3" spans="1:2">
      <c r="A3" s="32"/>
      <c r="B3" s="145" t="s">
        <v>142</v>
      </c>
    </row>
    <row r="4" spans="1:2">
      <c r="A4" s="32"/>
      <c r="B4" s="145" t="s">
        <v>143</v>
      </c>
    </row>
    <row r="5" spans="1:2">
      <c r="A5" s="32"/>
      <c r="B5" s="145" t="s">
        <v>144</v>
      </c>
    </row>
    <row r="6" spans="1:2">
      <c r="A6" s="32"/>
      <c r="B6" s="145" t="s">
        <v>145</v>
      </c>
    </row>
    <row r="7" spans="1:2">
      <c r="A7" s="32"/>
      <c r="B7" s="145" t="s">
        <v>146</v>
      </c>
    </row>
    <row r="8" spans="1:2">
      <c r="A8" s="32"/>
      <c r="B8" s="145" t="s">
        <v>157</v>
      </c>
    </row>
    <row r="9" spans="1:2">
      <c r="A9" s="32"/>
      <c r="B9" s="145" t="s">
        <v>158</v>
      </c>
    </row>
    <row r="10" spans="1:2">
      <c r="A10" s="32"/>
      <c r="B10" s="145" t="s">
        <v>147</v>
      </c>
    </row>
    <row r="11" spans="1:2">
      <c r="A11" s="32"/>
      <c r="B11" s="145" t="s">
        <v>148</v>
      </c>
    </row>
    <row r="12" spans="1:2">
      <c r="A12" s="32"/>
      <c r="B12" s="145" t="s">
        <v>149</v>
      </c>
    </row>
    <row r="13" spans="1:2">
      <c r="A13" s="32"/>
      <c r="B13" s="145" t="s">
        <v>165</v>
      </c>
    </row>
    <row r="14" spans="1:2">
      <c r="A14" s="32"/>
      <c r="B14" s="145" t="s">
        <v>150</v>
      </c>
    </row>
    <row r="15" spans="1:2">
      <c r="A15" s="32"/>
      <c r="B15" s="145" t="s">
        <v>167</v>
      </c>
    </row>
    <row r="16" spans="1:2">
      <c r="A16" s="32"/>
      <c r="B16" s="145" t="s">
        <v>151</v>
      </c>
    </row>
    <row r="17" spans="1:2">
      <c r="A17" s="32"/>
      <c r="B17" s="33"/>
    </row>
    <row r="18" spans="1:2">
      <c r="A18" s="32"/>
      <c r="B18" s="33"/>
    </row>
    <row r="19" spans="1:2">
      <c r="A19" s="32"/>
      <c r="B19" s="33"/>
    </row>
    <row r="20" spans="1:2">
      <c r="A20" s="32"/>
      <c r="B20" s="33"/>
    </row>
    <row r="21" spans="1:2">
      <c r="A21" s="32"/>
      <c r="B21" s="33"/>
    </row>
    <row r="22" spans="1:2">
      <c r="A22" s="32"/>
      <c r="B22" s="33"/>
    </row>
    <row r="23" spans="1:2">
      <c r="A23" s="32"/>
      <c r="B23" s="33"/>
    </row>
    <row r="24" spans="1:2">
      <c r="A24" s="32"/>
      <c r="B24" s="33"/>
    </row>
    <row r="25" spans="1:2">
      <c r="A25" s="32"/>
      <c r="B25" s="33"/>
    </row>
    <row r="26" spans="1:2">
      <c r="A26" s="32"/>
      <c r="B26" s="33"/>
    </row>
    <row r="27" spans="1:2">
      <c r="A27" s="32"/>
      <c r="B27" s="33"/>
    </row>
    <row r="28" spans="1:2">
      <c r="A28" s="32"/>
      <c r="B28" s="33"/>
    </row>
    <row r="29" spans="1:2">
      <c r="A29" s="32"/>
      <c r="B29" s="33"/>
    </row>
    <row r="30" spans="1:2">
      <c r="A30" s="32"/>
      <c r="B30" s="33"/>
    </row>
    <row r="31" spans="1:2">
      <c r="A31" s="32"/>
      <c r="B31" s="33"/>
    </row>
    <row r="32" spans="1:2">
      <c r="A32" s="32"/>
      <c r="B32" s="33"/>
    </row>
    <row r="33" spans="1:2">
      <c r="A33" s="32"/>
      <c r="B33" s="33"/>
    </row>
    <row r="34" spans="1:2">
      <c r="A34" s="32"/>
      <c r="B34" s="33"/>
    </row>
    <row r="35" spans="1:2">
      <c r="A35" s="32"/>
      <c r="B35" s="33"/>
    </row>
    <row r="36" spans="1:2">
      <c r="A36" s="32"/>
      <c r="B36" s="33"/>
    </row>
    <row r="37" spans="1:2">
      <c r="A37" s="32"/>
      <c r="B37" s="33"/>
    </row>
    <row r="38" spans="1:2">
      <c r="A38" s="32"/>
      <c r="B38" s="33"/>
    </row>
    <row r="39" spans="1:2">
      <c r="A39" s="32"/>
      <c r="B39" s="33"/>
    </row>
    <row r="40" spans="1:2">
      <c r="A40" s="32"/>
      <c r="B40" s="33"/>
    </row>
    <row r="41" spans="1:2">
      <c r="A41" s="32"/>
      <c r="B41" s="33"/>
    </row>
    <row r="42" spans="1:2">
      <c r="A42" s="32"/>
      <c r="B42" s="33"/>
    </row>
    <row r="43" spans="1:2">
      <c r="A43" s="32"/>
      <c r="B43" s="33"/>
    </row>
    <row r="44" spans="1:2">
      <c r="A44" s="32"/>
      <c r="B44" s="33"/>
    </row>
    <row r="45" spans="1:2">
      <c r="A45" s="32"/>
      <c r="B45" s="33"/>
    </row>
    <row r="46" spans="1:2">
      <c r="A46" s="32"/>
      <c r="B46" s="33"/>
    </row>
    <row r="47" spans="1:2">
      <c r="A47" s="32"/>
      <c r="B47" s="33"/>
    </row>
    <row r="48" spans="1:2">
      <c r="A48" s="32"/>
      <c r="B48" s="33"/>
    </row>
    <row r="49" spans="1:2">
      <c r="A49" s="32"/>
      <c r="B49" s="39"/>
    </row>
    <row r="50" spans="1:2">
      <c r="A50" s="32"/>
      <c r="B50" s="39"/>
    </row>
    <row r="51" spans="1:2">
      <c r="A51" s="32"/>
      <c r="B51" s="39"/>
    </row>
    <row r="52" spans="1:2">
      <c r="A52" s="32"/>
      <c r="B52" s="39"/>
    </row>
    <row r="53" spans="1:2">
      <c r="A53" s="32"/>
      <c r="B53" s="40"/>
    </row>
  </sheetData>
  <hyperlinks>
    <hyperlink ref="B4" location="'Grafikon 3'!A1" display="Grafikon 3: Herfindahlov indeks koncentracije u aktivi, kreditima i depozitima " xr:uid="{CEC96BE0-EB46-4FE5-AB41-539F6AEA45B8}"/>
    <hyperlink ref="B5" location="'Grafikon 4'!A1" display="Grafikon 4: Koncentracijske stope za pet najvećih banaka - CR5: aktiva, krediti i depoziti" xr:uid="{DC727F1F-1EC6-4BC4-854B-BE1009148C7C}"/>
    <hyperlink ref="B6" location="'Grafikon 5'!A1" display="Grafikon 5: Struktura izloženosti u vidu vrijednosnih papira prema kriteriju države emitenta" xr:uid="{CC7F0778-E0C8-4CD5-B5D2-5E934B8A8E20}"/>
    <hyperlink ref="B7" location="'Grafikon 6'!A1" display="Grafikon 6: Ukupni depoziti " xr:uid="{0A1E21C9-63EB-4738-B078-81BDA0E25303}"/>
    <hyperlink ref="B8" location="'Grafikon 7'!A1" display="Grafikon7: Omjer kredita i depozita" xr:uid="{6CAAAF43-0F86-4A4D-964B-F0DBD212147F}"/>
    <hyperlink ref="B9" location="'Grafikon 8'!A1" display="Grafikon8: Ukupna štednja stanovništva " xr:uid="{96268232-1161-4947-A650-795135112A3B}"/>
    <hyperlink ref="B10" location="'Grafikon 9'!A1" display="Grafikon 9: Krediti " xr:uid="{28D9D0A7-32A7-4FA6-8C13-6BF21CDE17D5}"/>
    <hyperlink ref="B11" location="'Grafikon 10'!A1" display="Grafikon 10: Učešće NPL-a u kreditima" xr:uid="{4767A1D6-598B-45A4-B458-1AEAB3F46982}"/>
    <hyperlink ref="B3" location="'Grafikon 2'!A1" display="Grafikon 2: Struktura stranog kapitala po zemljama - sjedištu grupe, učešće u % " xr:uid="{D98B1E38-D8A9-4257-BADB-0DBFCAEDB923}"/>
    <hyperlink ref="B2" location="'Grafikon 1'!A1" display="Grafikon 1: Struktura stranog kapitala po zemljama, učešće u %" xr:uid="{031C4EB5-1279-46EB-B33E-36FE1199B8AF}"/>
    <hyperlink ref="B12" location="'Grafikon 11'!A1" display="Grafikon 11: Aktiva, mikrokrediti i kapital po godinama" xr:uid="{26443E31-B362-4B30-9B42-B5B92CEF850B}"/>
    <hyperlink ref="B13" location="'Grafikon 12'!A1" display="Grafikon 12: Sektorska struktura mikrokredita (uporedni pregled)" xr:uid="{26420B2D-7DAA-49A4-AA04-95091B088B42}"/>
    <hyperlink ref="B14" location="'Grafikon 13'!A1" display="Grafikon 13: Pokazatelji kvalitete portfolija" xr:uid="{AB237AD1-8251-4C2F-8205-EFB80D3160DE}"/>
    <hyperlink ref="B15" location="'Grafikon 14'!A1" display="Grafikon 14: Struktura potraživanja po finansijskom lizingu (uporedni pregled)" xr:uid="{0CA1B03C-933D-47F4-9C58-593B97B1A00D}"/>
    <hyperlink ref="B16" location="'Grafikon 15'!A1" display="Grafikon 15: Struktura procijenjene tržišne vrijednosti izuzetih predmeta lizinga (u 000 KM) i broja izuzetih predmeta" xr:uid="{1CD5DF51-43D3-4819-90C4-CA5F88B4B8FF}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DD272-6370-4A8C-B198-97260E78F981}">
  <sheetPr>
    <pageSetUpPr fitToPage="1"/>
  </sheetPr>
  <dimension ref="B3:H13"/>
  <sheetViews>
    <sheetView workbookViewId="0"/>
  </sheetViews>
  <sheetFormatPr defaultRowHeight="15"/>
  <cols>
    <col min="2" max="2" width="7.7109375" customWidth="1"/>
    <col min="3" max="3" width="28.85546875" customWidth="1"/>
    <col min="4" max="4" width="14.140625" customWidth="1"/>
    <col min="5" max="5" width="12.140625" customWidth="1"/>
    <col min="6" max="6" width="14.140625" customWidth="1"/>
    <col min="7" max="7" width="15.85546875" customWidth="1"/>
    <col min="8" max="8" width="13.42578125" customWidth="1"/>
    <col min="10" max="11" width="9.140625" customWidth="1"/>
  </cols>
  <sheetData>
    <row r="3" spans="2:8" ht="16.5" thickBot="1">
      <c r="B3" s="79"/>
      <c r="C3" s="117" t="s">
        <v>8</v>
      </c>
      <c r="D3" s="95"/>
      <c r="E3" s="95"/>
      <c r="F3" s="95"/>
      <c r="G3" s="95"/>
      <c r="H3" s="120" t="s">
        <v>24</v>
      </c>
    </row>
    <row r="4" spans="2:8" ht="24.95" customHeight="1" thickTop="1">
      <c r="B4" s="163" t="s">
        <v>147</v>
      </c>
      <c r="C4" s="163"/>
      <c r="D4" s="163"/>
      <c r="E4" s="163"/>
      <c r="F4" s="163"/>
      <c r="G4" s="163"/>
      <c r="H4" s="163"/>
    </row>
    <row r="5" spans="2:8" ht="15" customHeight="1">
      <c r="B5" s="80" t="s">
        <v>104</v>
      </c>
      <c r="C5" s="114" t="s">
        <v>11</v>
      </c>
      <c r="D5" s="114" t="s">
        <v>13</v>
      </c>
      <c r="E5" s="114" t="s">
        <v>27</v>
      </c>
      <c r="F5" s="114" t="s">
        <v>126</v>
      </c>
      <c r="G5" s="114" t="s">
        <v>134</v>
      </c>
      <c r="H5" s="114" t="s">
        <v>152</v>
      </c>
    </row>
    <row r="6" spans="2:8" ht="15.75" customHeight="1">
      <c r="B6" s="85">
        <v>1</v>
      </c>
      <c r="C6" s="118">
        <v>2</v>
      </c>
      <c r="D6" s="118">
        <v>3</v>
      </c>
      <c r="E6" s="118">
        <v>4</v>
      </c>
      <c r="F6" s="118">
        <v>5</v>
      </c>
      <c r="G6" s="118">
        <v>6</v>
      </c>
      <c r="H6" s="118">
        <v>7</v>
      </c>
    </row>
    <row r="7" spans="2:8" ht="15.75">
      <c r="B7" s="93" t="s">
        <v>14</v>
      </c>
      <c r="C7" s="115" t="s">
        <v>5</v>
      </c>
      <c r="D7" s="116">
        <f>D8+D9</f>
        <v>15220759</v>
      </c>
      <c r="E7" s="116">
        <f t="shared" ref="E7:H7" si="0">E8+E9</f>
        <v>15254651</v>
      </c>
      <c r="F7" s="116">
        <f t="shared" si="0"/>
        <v>15890821</v>
      </c>
      <c r="G7" s="116">
        <f t="shared" si="0"/>
        <v>16513007</v>
      </c>
      <c r="H7" s="116">
        <f t="shared" si="0"/>
        <v>16823478</v>
      </c>
    </row>
    <row r="8" spans="2:8" ht="15.75">
      <c r="B8" s="93" t="s">
        <v>15</v>
      </c>
      <c r="C8" s="115" t="s">
        <v>96</v>
      </c>
      <c r="D8" s="126">
        <v>7400278</v>
      </c>
      <c r="E8" s="126">
        <v>7281540</v>
      </c>
      <c r="F8" s="126">
        <v>7613327</v>
      </c>
      <c r="G8" s="126">
        <v>8022374</v>
      </c>
      <c r="H8" s="126">
        <v>8172020</v>
      </c>
    </row>
    <row r="9" spans="2:8" ht="15.75">
      <c r="B9" s="93" t="s">
        <v>16</v>
      </c>
      <c r="C9" s="89" t="s">
        <v>97</v>
      </c>
      <c r="D9" s="113">
        <v>7820481</v>
      </c>
      <c r="E9" s="113">
        <v>7973111</v>
      </c>
      <c r="F9" s="113">
        <v>8277494</v>
      </c>
      <c r="G9" s="113">
        <v>8490633</v>
      </c>
      <c r="H9" s="113">
        <v>8651458</v>
      </c>
    </row>
    <row r="10" spans="2:8" ht="15.75">
      <c r="B10" s="59"/>
      <c r="C10" s="21"/>
      <c r="D10" s="15"/>
      <c r="E10" s="22"/>
      <c r="F10" s="28"/>
      <c r="G10" s="15"/>
      <c r="H10" s="78"/>
    </row>
    <row r="11" spans="2:8" ht="15.75">
      <c r="B11" s="59"/>
      <c r="C11" s="21"/>
      <c r="D11" s="15"/>
      <c r="E11" s="22"/>
      <c r="F11" s="28"/>
      <c r="G11" s="15"/>
      <c r="H11" s="22"/>
    </row>
    <row r="12" spans="2:8" ht="15.75">
      <c r="B12" s="59"/>
      <c r="C12" s="21"/>
      <c r="D12" s="15"/>
      <c r="E12" s="22"/>
      <c r="F12" s="28"/>
      <c r="G12" s="15"/>
      <c r="H12" s="22"/>
    </row>
    <row r="13" spans="2:8" ht="15.75">
      <c r="C13" s="3"/>
      <c r="D13" s="3"/>
      <c r="E13" s="3"/>
      <c r="F13" s="3"/>
      <c r="G13" s="3"/>
      <c r="H13" s="3"/>
    </row>
  </sheetData>
  <mergeCells count="1">
    <mergeCell ref="B4:H4"/>
  </mergeCells>
  <pageMargins left="0.70866141732283472" right="0.70866141732283472" top="0.74803149606299213" bottom="0.74803149606299213" header="0.31496062992125984" footer="0.31496062992125984"/>
  <pageSetup scale="9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4FDFE-FB5F-4648-9BE2-6EF02934E8C0}">
  <sheetPr>
    <pageSetUpPr fitToPage="1"/>
  </sheetPr>
  <dimension ref="B2:S24"/>
  <sheetViews>
    <sheetView workbookViewId="0"/>
  </sheetViews>
  <sheetFormatPr defaultRowHeight="15"/>
  <cols>
    <col min="1" max="1" width="2.85546875" customWidth="1"/>
    <col min="3" max="3" width="20.85546875" customWidth="1"/>
    <col min="4" max="4" width="17" customWidth="1"/>
    <col min="5" max="5" width="15.140625" customWidth="1"/>
    <col min="6" max="6" width="14.5703125" customWidth="1"/>
  </cols>
  <sheetData>
    <row r="2" spans="2:19" ht="15.75">
      <c r="C2" s="3"/>
      <c r="D2" s="3"/>
      <c r="E2" s="3"/>
      <c r="F2" s="3"/>
    </row>
    <row r="3" spans="2:19" ht="16.5" thickBot="1">
      <c r="B3" s="79"/>
      <c r="C3" s="94" t="s">
        <v>9</v>
      </c>
      <c r="D3" s="95"/>
      <c r="E3" s="95"/>
      <c r="F3" s="103" t="s">
        <v>28</v>
      </c>
    </row>
    <row r="4" spans="2:19" ht="24.95" customHeight="1" thickTop="1">
      <c r="B4" s="163" t="s">
        <v>161</v>
      </c>
      <c r="C4" s="163"/>
      <c r="D4" s="163"/>
      <c r="E4" s="163"/>
      <c r="F4" s="163"/>
    </row>
    <row r="5" spans="2:19" ht="15.75">
      <c r="B5" s="80" t="s">
        <v>104</v>
      </c>
      <c r="C5" s="128" t="s">
        <v>98</v>
      </c>
      <c r="D5" s="128" t="s">
        <v>12</v>
      </c>
      <c r="E5" s="128" t="s">
        <v>10</v>
      </c>
      <c r="F5" s="128" t="s">
        <v>2</v>
      </c>
    </row>
    <row r="6" spans="2:19" ht="15.75">
      <c r="B6" s="85">
        <v>1</v>
      </c>
      <c r="C6" s="144" t="s">
        <v>78</v>
      </c>
      <c r="D6" s="144">
        <v>3</v>
      </c>
      <c r="E6" s="144">
        <v>4</v>
      </c>
      <c r="F6" s="144">
        <v>5</v>
      </c>
      <c r="O6" s="51"/>
      <c r="P6" s="71"/>
      <c r="Q6" s="71"/>
      <c r="R6" s="71"/>
      <c r="S6" s="71"/>
    </row>
    <row r="7" spans="2:19" ht="15.75">
      <c r="B7" s="93" t="s">
        <v>14</v>
      </c>
      <c r="C7" s="141" t="s">
        <v>42</v>
      </c>
      <c r="D7" s="127">
        <v>11.1</v>
      </c>
      <c r="E7" s="127">
        <v>6.8</v>
      </c>
      <c r="F7" s="127">
        <v>9</v>
      </c>
      <c r="O7" s="68"/>
      <c r="P7" s="73"/>
      <c r="Q7" s="74"/>
      <c r="R7" s="74"/>
      <c r="S7" s="74"/>
    </row>
    <row r="8" spans="2:19" ht="15.75">
      <c r="B8" s="129" t="s">
        <v>15</v>
      </c>
      <c r="C8" s="141" t="s">
        <v>71</v>
      </c>
      <c r="D8" s="127">
        <v>10.6</v>
      </c>
      <c r="E8" s="127">
        <v>6.8</v>
      </c>
      <c r="F8" s="127">
        <v>8.8000000000000007</v>
      </c>
      <c r="O8" s="59"/>
      <c r="P8" s="76"/>
      <c r="Q8" s="75"/>
      <c r="R8" s="75"/>
      <c r="S8" s="75"/>
    </row>
    <row r="9" spans="2:19" ht="18" customHeight="1">
      <c r="B9" s="129" t="s">
        <v>16</v>
      </c>
      <c r="C9" s="141" t="s">
        <v>72</v>
      </c>
      <c r="D9" s="127">
        <v>10.1</v>
      </c>
      <c r="E9" s="127">
        <v>6.4</v>
      </c>
      <c r="F9" s="127">
        <v>8.3000000000000007</v>
      </c>
      <c r="H9" s="4"/>
      <c r="O9" s="72"/>
      <c r="P9" s="76"/>
      <c r="Q9" s="75"/>
      <c r="R9" s="75"/>
      <c r="S9" s="75"/>
    </row>
    <row r="10" spans="2:19" ht="18" customHeight="1">
      <c r="B10" s="129" t="s">
        <v>17</v>
      </c>
      <c r="C10" s="141" t="s">
        <v>73</v>
      </c>
      <c r="D10" s="127">
        <v>10</v>
      </c>
      <c r="E10" s="127">
        <v>6.3</v>
      </c>
      <c r="F10" s="127">
        <v>8.1999999999999993</v>
      </c>
      <c r="H10" s="4"/>
      <c r="O10" s="41"/>
      <c r="P10" s="76"/>
      <c r="Q10" s="75"/>
      <c r="R10" s="75"/>
      <c r="S10" s="75"/>
    </row>
    <row r="11" spans="2:19" ht="18.75" customHeight="1">
      <c r="B11" s="129" t="s">
        <v>18</v>
      </c>
      <c r="C11" s="141" t="s">
        <v>43</v>
      </c>
      <c r="D11" s="127">
        <v>9.8000000000000007</v>
      </c>
      <c r="E11" s="127">
        <v>6.5</v>
      </c>
      <c r="F11" s="127">
        <v>8.1999999999999993</v>
      </c>
      <c r="H11" s="4"/>
      <c r="O11" s="41"/>
      <c r="P11" s="76"/>
      <c r="Q11" s="75"/>
      <c r="R11" s="75"/>
      <c r="S11" s="75"/>
    </row>
    <row r="12" spans="2:19" ht="16.5" customHeight="1">
      <c r="B12" s="129" t="s">
        <v>19</v>
      </c>
      <c r="C12" s="141" t="s">
        <v>105</v>
      </c>
      <c r="D12" s="127">
        <v>8.3000000000000007</v>
      </c>
      <c r="E12" s="127">
        <v>5.6</v>
      </c>
      <c r="F12" s="127">
        <v>7</v>
      </c>
      <c r="H12" s="4"/>
      <c r="O12" s="41"/>
      <c r="P12" s="76"/>
      <c r="Q12" s="75"/>
      <c r="R12" s="75"/>
      <c r="S12" s="75"/>
    </row>
    <row r="13" spans="2:19" ht="15.75" customHeight="1">
      <c r="B13" s="129" t="s">
        <v>20</v>
      </c>
      <c r="C13" s="141" t="s">
        <v>106</v>
      </c>
      <c r="D13" s="127">
        <v>8.1999999999999993</v>
      </c>
      <c r="E13" s="127">
        <v>6</v>
      </c>
      <c r="F13" s="127">
        <v>7.1</v>
      </c>
      <c r="H13" s="4"/>
      <c r="L13" s="77"/>
      <c r="O13" s="41"/>
      <c r="P13" s="76"/>
      <c r="Q13" s="75"/>
      <c r="R13" s="75"/>
      <c r="S13" s="75"/>
    </row>
    <row r="14" spans="2:19" ht="14.25" customHeight="1">
      <c r="B14" s="93" t="s">
        <v>21</v>
      </c>
      <c r="C14" s="141" t="s">
        <v>107</v>
      </c>
      <c r="D14" s="127">
        <v>7.8</v>
      </c>
      <c r="E14" s="127">
        <v>6.2</v>
      </c>
      <c r="F14" s="127">
        <v>7</v>
      </c>
      <c r="H14" s="4"/>
      <c r="O14" s="41"/>
      <c r="P14" s="76"/>
      <c r="Q14" s="75"/>
      <c r="R14" s="75"/>
      <c r="S14" s="75"/>
    </row>
    <row r="15" spans="2:19" ht="15.75">
      <c r="B15" s="129" t="s">
        <v>22</v>
      </c>
      <c r="C15" s="141" t="s">
        <v>44</v>
      </c>
      <c r="D15" s="127">
        <v>6.8</v>
      </c>
      <c r="E15" s="127">
        <v>6</v>
      </c>
      <c r="F15" s="127">
        <v>6.4</v>
      </c>
      <c r="O15" s="28"/>
      <c r="P15" s="76"/>
      <c r="Q15" s="75"/>
      <c r="R15" s="75"/>
      <c r="S15" s="75"/>
    </row>
    <row r="16" spans="2:19" ht="15.75">
      <c r="B16" s="129" t="s">
        <v>23</v>
      </c>
      <c r="C16" s="141" t="s">
        <v>95</v>
      </c>
      <c r="D16" s="127">
        <v>6.5</v>
      </c>
      <c r="E16" s="127">
        <v>6.2</v>
      </c>
      <c r="F16" s="127">
        <v>6.3</v>
      </c>
      <c r="O16" s="41"/>
      <c r="P16" s="76"/>
      <c r="Q16" s="75"/>
      <c r="R16" s="75"/>
      <c r="S16" s="75"/>
    </row>
    <row r="17" spans="2:19" ht="15.75">
      <c r="B17" s="129" t="s">
        <v>100</v>
      </c>
      <c r="C17" s="142" t="s">
        <v>102</v>
      </c>
      <c r="D17" s="127">
        <v>5.9</v>
      </c>
      <c r="E17" s="127">
        <v>6.2</v>
      </c>
      <c r="F17" s="127">
        <v>6</v>
      </c>
      <c r="O17" s="41"/>
      <c r="P17" s="76"/>
      <c r="Q17" s="75"/>
      <c r="R17" s="75"/>
      <c r="S17" s="75"/>
    </row>
    <row r="18" spans="2:19" ht="15.75">
      <c r="B18" s="129" t="s">
        <v>101</v>
      </c>
      <c r="C18" s="143" t="s">
        <v>103</v>
      </c>
      <c r="D18" s="127">
        <v>5.9</v>
      </c>
      <c r="E18" s="127">
        <v>6</v>
      </c>
      <c r="F18" s="127">
        <v>5.9</v>
      </c>
    </row>
    <row r="19" spans="2:19" ht="15.75">
      <c r="B19" s="129" t="s">
        <v>128</v>
      </c>
      <c r="C19" s="143" t="s">
        <v>127</v>
      </c>
      <c r="D19" s="147">
        <v>7.03</v>
      </c>
      <c r="E19" s="147">
        <v>5.7677800000000001</v>
      </c>
      <c r="F19" s="147">
        <v>6.4260000000000002</v>
      </c>
    </row>
    <row r="20" spans="2:19" ht="15.75">
      <c r="B20" s="129" t="s">
        <v>129</v>
      </c>
      <c r="C20" s="143" t="s">
        <v>130</v>
      </c>
      <c r="D20" s="147">
        <v>6.8</v>
      </c>
      <c r="E20" s="147">
        <v>5.3</v>
      </c>
      <c r="F20" s="147">
        <v>6.1</v>
      </c>
    </row>
    <row r="21" spans="2:19" ht="15.75">
      <c r="B21" s="129" t="s">
        <v>132</v>
      </c>
      <c r="C21" s="143" t="s">
        <v>131</v>
      </c>
      <c r="D21" s="147">
        <v>6.5</v>
      </c>
      <c r="E21" s="147">
        <v>5.0999999999999996</v>
      </c>
      <c r="F21" s="147">
        <v>5.8</v>
      </c>
    </row>
    <row r="22" spans="2:19" ht="15.75">
      <c r="B22" s="129" t="s">
        <v>137</v>
      </c>
      <c r="C22" s="143" t="s">
        <v>136</v>
      </c>
      <c r="D22" s="147">
        <v>5.8</v>
      </c>
      <c r="E22" s="147">
        <v>5</v>
      </c>
      <c r="F22" s="147">
        <v>5.4</v>
      </c>
    </row>
    <row r="23" spans="2:19" ht="15.75">
      <c r="B23" s="129" t="s">
        <v>138</v>
      </c>
      <c r="C23" s="143" t="s">
        <v>135</v>
      </c>
      <c r="D23" s="147">
        <v>5</v>
      </c>
      <c r="E23" s="147">
        <v>4.5999999999999996</v>
      </c>
      <c r="F23" s="147">
        <v>4.8</v>
      </c>
    </row>
    <row r="24" spans="2:19" ht="15.75">
      <c r="B24" s="129" t="s">
        <v>160</v>
      </c>
      <c r="C24" s="143" t="s">
        <v>159</v>
      </c>
      <c r="D24" s="147">
        <v>4.5</v>
      </c>
      <c r="E24" s="147">
        <v>4.4000000000000004</v>
      </c>
      <c r="F24" s="147">
        <v>4.5</v>
      </c>
    </row>
  </sheetData>
  <mergeCells count="1">
    <mergeCell ref="B4:F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C6" numberStoredAsText="1"/>
  </ignoredError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A6581-DAB0-4D7B-8E0D-BB2E94A1D38B}">
  <dimension ref="B1:I9"/>
  <sheetViews>
    <sheetView workbookViewId="0"/>
  </sheetViews>
  <sheetFormatPr defaultRowHeight="15"/>
  <cols>
    <col min="2" max="2" width="7" customWidth="1"/>
    <col min="3" max="3" width="25.42578125" customWidth="1"/>
    <col min="4" max="4" width="16" customWidth="1"/>
    <col min="5" max="5" width="12.140625" customWidth="1"/>
    <col min="6" max="6" width="16.42578125" customWidth="1"/>
    <col min="7" max="7" width="14.42578125" customWidth="1"/>
    <col min="8" max="8" width="12.85546875" customWidth="1"/>
  </cols>
  <sheetData>
    <row r="1" spans="2:9">
      <c r="B1" s="131"/>
      <c r="C1" s="131"/>
      <c r="D1" s="131"/>
      <c r="E1" s="131"/>
      <c r="F1" s="131"/>
    </row>
    <row r="2" spans="2:9">
      <c r="I2" s="139"/>
    </row>
    <row r="3" spans="2:9" ht="15.75" thickBot="1">
      <c r="B3" s="79"/>
      <c r="C3" s="79"/>
      <c r="D3" s="79"/>
      <c r="E3" s="79"/>
      <c r="F3" s="165" t="s">
        <v>140</v>
      </c>
      <c r="G3" s="165"/>
      <c r="H3" s="138"/>
    </row>
    <row r="4" spans="2:9" ht="24.95" customHeight="1" thickTop="1">
      <c r="B4" s="163" t="s">
        <v>162</v>
      </c>
      <c r="C4" s="163"/>
      <c r="D4" s="163"/>
      <c r="E4" s="163"/>
      <c r="F4" s="163"/>
      <c r="G4" s="163"/>
      <c r="H4" s="163"/>
    </row>
    <row r="5" spans="2:9" ht="15.75">
      <c r="B5" s="80" t="s">
        <v>104</v>
      </c>
      <c r="C5" s="81" t="s">
        <v>11</v>
      </c>
      <c r="D5" s="81" t="s">
        <v>13</v>
      </c>
      <c r="E5" s="81" t="s">
        <v>27</v>
      </c>
      <c r="F5" s="81" t="s">
        <v>126</v>
      </c>
      <c r="G5" s="81" t="s">
        <v>134</v>
      </c>
      <c r="H5" s="81" t="s">
        <v>152</v>
      </c>
    </row>
    <row r="6" spans="2:9">
      <c r="B6" s="85">
        <v>1</v>
      </c>
      <c r="C6" s="86">
        <v>2</v>
      </c>
      <c r="D6" s="86">
        <v>3</v>
      </c>
      <c r="E6" s="86">
        <v>4</v>
      </c>
      <c r="F6" s="86">
        <v>5</v>
      </c>
      <c r="G6" s="86">
        <v>6</v>
      </c>
      <c r="H6" s="86"/>
    </row>
    <row r="7" spans="2:9" ht="15.75">
      <c r="B7" s="93" t="s">
        <v>14</v>
      </c>
      <c r="C7" s="89" t="s">
        <v>108</v>
      </c>
      <c r="D7" s="92">
        <v>294316</v>
      </c>
      <c r="E7" s="92">
        <v>311574</v>
      </c>
      <c r="F7" s="106">
        <v>333840</v>
      </c>
      <c r="G7" s="92">
        <v>353121</v>
      </c>
      <c r="H7" s="92">
        <v>359675</v>
      </c>
    </row>
    <row r="8" spans="2:9" ht="15.75">
      <c r="B8" s="93" t="s">
        <v>15</v>
      </c>
      <c r="C8" s="105" t="s">
        <v>109</v>
      </c>
      <c r="D8" s="92">
        <v>508301</v>
      </c>
      <c r="E8" s="92">
        <v>540890</v>
      </c>
      <c r="F8" s="106">
        <v>563365</v>
      </c>
      <c r="G8" s="92">
        <v>605622</v>
      </c>
      <c r="H8" s="92">
        <v>613389</v>
      </c>
    </row>
    <row r="9" spans="2:9" ht="15.75">
      <c r="B9" s="93" t="s">
        <v>16</v>
      </c>
      <c r="C9" s="105" t="s">
        <v>3</v>
      </c>
      <c r="D9" s="92">
        <v>631298</v>
      </c>
      <c r="E9" s="92">
        <v>658055</v>
      </c>
      <c r="F9" s="106">
        <v>693478</v>
      </c>
      <c r="G9" s="92">
        <v>728910</v>
      </c>
      <c r="H9" s="92">
        <v>745850</v>
      </c>
    </row>
  </sheetData>
  <mergeCells count="2">
    <mergeCell ref="F3:G3"/>
    <mergeCell ref="B4:H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9FAA4-39B1-4C4E-BBF7-9D5042266D04}">
  <dimension ref="A1:E13"/>
  <sheetViews>
    <sheetView workbookViewId="0"/>
  </sheetViews>
  <sheetFormatPr defaultRowHeight="15"/>
  <cols>
    <col min="2" max="2" width="7.42578125" customWidth="1"/>
    <col min="3" max="3" width="34.5703125" customWidth="1"/>
    <col min="4" max="4" width="19" customWidth="1"/>
    <col min="5" max="5" width="19.28515625" customWidth="1"/>
  </cols>
  <sheetData>
    <row r="1" spans="1:5">
      <c r="A1" s="139"/>
    </row>
    <row r="3" spans="1:5" ht="16.5" thickBot="1">
      <c r="B3" s="79"/>
      <c r="C3" s="79"/>
      <c r="D3" s="79"/>
      <c r="E3" s="120" t="s">
        <v>24</v>
      </c>
    </row>
    <row r="4" spans="1:5" ht="24.95" customHeight="1" thickTop="1">
      <c r="B4" s="163" t="s">
        <v>164</v>
      </c>
      <c r="C4" s="163"/>
      <c r="D4" s="163"/>
      <c r="E4" s="163"/>
    </row>
    <row r="5" spans="1:5" ht="15.75">
      <c r="B5" s="80" t="s">
        <v>104</v>
      </c>
      <c r="C5" s="80" t="s">
        <v>116</v>
      </c>
      <c r="D5" s="104" t="s">
        <v>134</v>
      </c>
      <c r="E5" s="104" t="s">
        <v>152</v>
      </c>
    </row>
    <row r="6" spans="1:5">
      <c r="B6" s="85">
        <v>1</v>
      </c>
      <c r="C6" s="85">
        <v>2</v>
      </c>
      <c r="D6" s="108" t="s">
        <v>47</v>
      </c>
      <c r="E6" s="108" t="s">
        <v>48</v>
      </c>
    </row>
    <row r="7" spans="1:5" ht="15.75">
      <c r="B7" s="93" t="s">
        <v>14</v>
      </c>
      <c r="C7" s="89" t="s">
        <v>113</v>
      </c>
      <c r="D7" s="132">
        <v>42220</v>
      </c>
      <c r="E7" s="132">
        <v>38283</v>
      </c>
    </row>
    <row r="8" spans="1:5" ht="15.75">
      <c r="B8" s="129" t="s">
        <v>15</v>
      </c>
      <c r="C8" s="89" t="s">
        <v>114</v>
      </c>
      <c r="D8" s="132">
        <v>9239</v>
      </c>
      <c r="E8" s="132">
        <v>8675</v>
      </c>
    </row>
    <row r="9" spans="1:5" ht="15.75">
      <c r="B9" s="93" t="s">
        <v>16</v>
      </c>
      <c r="C9" s="89" t="s">
        <v>110</v>
      </c>
      <c r="D9" s="132">
        <v>177443</v>
      </c>
      <c r="E9" s="132">
        <v>181652</v>
      </c>
    </row>
    <row r="10" spans="1:5" ht="15.75">
      <c r="B10" s="93" t="s">
        <v>17</v>
      </c>
      <c r="C10" s="89" t="s">
        <v>115</v>
      </c>
      <c r="D10" s="132">
        <v>7194</v>
      </c>
      <c r="E10" s="132">
        <v>6882</v>
      </c>
    </row>
    <row r="11" spans="1:5" ht="15.75">
      <c r="B11" s="93" t="s">
        <v>18</v>
      </c>
      <c r="C11" s="89" t="s">
        <v>112</v>
      </c>
      <c r="D11" s="106">
        <v>176967</v>
      </c>
      <c r="E11" s="106">
        <v>181547</v>
      </c>
    </row>
    <row r="12" spans="1:5" ht="15.75">
      <c r="B12" s="93" t="s">
        <v>19</v>
      </c>
      <c r="C12" s="89" t="s">
        <v>111</v>
      </c>
      <c r="D12" s="106">
        <v>189130</v>
      </c>
      <c r="E12" s="106">
        <v>192968</v>
      </c>
    </row>
    <row r="13" spans="1:5" ht="15.75">
      <c r="B13" s="166" t="s">
        <v>2</v>
      </c>
      <c r="C13" s="166"/>
      <c r="D13" s="135">
        <f>SUM(D7:D12)</f>
        <v>602193</v>
      </c>
      <c r="E13" s="135">
        <f>SUM(E7:E12)</f>
        <v>610007</v>
      </c>
    </row>
  </sheetData>
  <mergeCells count="2">
    <mergeCell ref="B4:E4"/>
    <mergeCell ref="B13:C13"/>
  </mergeCells>
  <pageMargins left="0.7" right="0.7" top="0.75" bottom="0.75" header="0.3" footer="0.3"/>
  <ignoredErrors>
    <ignoredError sqref="D6:E6" numberStoredAsText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9515D-693A-4B25-8DF2-2928E3FFD7D8}">
  <dimension ref="B3:H8"/>
  <sheetViews>
    <sheetView workbookViewId="0"/>
  </sheetViews>
  <sheetFormatPr defaultRowHeight="15"/>
  <cols>
    <col min="2" max="2" width="6.7109375" customWidth="1"/>
    <col min="3" max="3" width="24.42578125" customWidth="1"/>
    <col min="4" max="7" width="15.7109375" customWidth="1"/>
    <col min="8" max="8" width="12.42578125" customWidth="1"/>
  </cols>
  <sheetData>
    <row r="3" spans="2:8" ht="15.75" thickBot="1">
      <c r="B3" s="79"/>
      <c r="C3" s="79"/>
      <c r="D3" s="79"/>
      <c r="E3" s="79"/>
      <c r="F3" s="79"/>
      <c r="G3" s="133" t="s">
        <v>117</v>
      </c>
      <c r="H3" s="138"/>
    </row>
    <row r="4" spans="2:8" ht="24.95" customHeight="1" thickTop="1">
      <c r="B4" s="163" t="s">
        <v>150</v>
      </c>
      <c r="C4" s="163"/>
      <c r="D4" s="163"/>
      <c r="E4" s="163"/>
      <c r="F4" s="163"/>
      <c r="G4" s="163"/>
      <c r="H4" s="163"/>
    </row>
    <row r="5" spans="2:8" ht="15.75">
      <c r="B5" s="80" t="s">
        <v>104</v>
      </c>
      <c r="C5" s="81" t="s">
        <v>11</v>
      </c>
      <c r="D5" s="81" t="s">
        <v>13</v>
      </c>
      <c r="E5" s="81" t="s">
        <v>27</v>
      </c>
      <c r="F5" s="81" t="s">
        <v>126</v>
      </c>
      <c r="G5" s="81" t="s">
        <v>134</v>
      </c>
      <c r="H5" s="81" t="s">
        <v>152</v>
      </c>
    </row>
    <row r="6" spans="2:8">
      <c r="B6" s="85">
        <v>1</v>
      </c>
      <c r="C6" s="86">
        <v>2</v>
      </c>
      <c r="D6" s="86">
        <v>3</v>
      </c>
      <c r="E6" s="86">
        <v>4</v>
      </c>
      <c r="F6" s="86">
        <v>5</v>
      </c>
      <c r="G6" s="86">
        <v>6</v>
      </c>
      <c r="H6" s="86">
        <v>7</v>
      </c>
    </row>
    <row r="7" spans="2:8" ht="15.75">
      <c r="B7" s="93" t="s">
        <v>14</v>
      </c>
      <c r="C7" s="89" t="s">
        <v>118</v>
      </c>
      <c r="D7" s="134">
        <v>0.86</v>
      </c>
      <c r="E7" s="134">
        <v>1.41</v>
      </c>
      <c r="F7" s="134">
        <v>1.27</v>
      </c>
      <c r="G7" s="134">
        <v>1.23</v>
      </c>
      <c r="H7" s="134">
        <v>1.27</v>
      </c>
    </row>
    <row r="8" spans="2:8" ht="19.5" customHeight="1">
      <c r="B8" s="93" t="s">
        <v>15</v>
      </c>
      <c r="C8" s="105" t="s">
        <v>119</v>
      </c>
      <c r="D8" s="134">
        <v>0.87</v>
      </c>
      <c r="E8" s="134">
        <v>1.21</v>
      </c>
      <c r="F8" s="134">
        <v>1.45</v>
      </c>
      <c r="G8" s="134">
        <v>1.41</v>
      </c>
      <c r="H8" s="134">
        <v>1.33</v>
      </c>
    </row>
  </sheetData>
  <mergeCells count="1">
    <mergeCell ref="B4:H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1062F-B09B-4415-9DE7-6AE8559BDF93}">
  <dimension ref="B3:H12"/>
  <sheetViews>
    <sheetView workbookViewId="0"/>
  </sheetViews>
  <sheetFormatPr defaultRowHeight="15"/>
  <cols>
    <col min="2" max="2" width="7.42578125" customWidth="1"/>
    <col min="3" max="3" width="37.85546875" customWidth="1"/>
    <col min="4" max="4" width="17.42578125" customWidth="1"/>
    <col min="5" max="5" width="18.85546875" customWidth="1"/>
  </cols>
  <sheetData>
    <row r="3" spans="2:8" ht="16.5" thickBot="1">
      <c r="B3" s="79"/>
      <c r="C3" s="79"/>
      <c r="D3" s="79"/>
      <c r="E3" s="120" t="s">
        <v>24</v>
      </c>
    </row>
    <row r="4" spans="2:8" ht="24.95" customHeight="1" thickTop="1">
      <c r="B4" s="163" t="s">
        <v>166</v>
      </c>
      <c r="C4" s="163"/>
      <c r="D4" s="163"/>
      <c r="E4" s="163"/>
    </row>
    <row r="5" spans="2:8" ht="15.75">
      <c r="B5" s="80" t="s">
        <v>104</v>
      </c>
      <c r="C5" s="80" t="s">
        <v>120</v>
      </c>
      <c r="D5" s="104" t="s">
        <v>134</v>
      </c>
      <c r="E5" s="104" t="s">
        <v>152</v>
      </c>
    </row>
    <row r="6" spans="2:8">
      <c r="B6" s="85">
        <v>1</v>
      </c>
      <c r="C6" s="85">
        <v>2</v>
      </c>
      <c r="D6" s="108" t="s">
        <v>47</v>
      </c>
      <c r="E6" s="108" t="s">
        <v>48</v>
      </c>
    </row>
    <row r="7" spans="2:8" ht="15.75">
      <c r="B7" s="93" t="s">
        <v>14</v>
      </c>
      <c r="C7" s="89" t="s">
        <v>121</v>
      </c>
      <c r="D7" s="132">
        <v>180347</v>
      </c>
      <c r="E7" s="132">
        <v>187971</v>
      </c>
      <c r="H7" s="136"/>
    </row>
    <row r="8" spans="2:8" ht="15.75">
      <c r="B8" s="129" t="s">
        <v>15</v>
      </c>
      <c r="C8" s="89" t="s">
        <v>122</v>
      </c>
      <c r="D8" s="132">
        <v>119864</v>
      </c>
      <c r="E8" s="132">
        <v>135281</v>
      </c>
      <c r="H8" s="136"/>
    </row>
    <row r="9" spans="2:8" ht="15.75">
      <c r="B9" s="93" t="s">
        <v>16</v>
      </c>
      <c r="C9" s="89" t="s">
        <v>123</v>
      </c>
      <c r="D9" s="132">
        <v>46529</v>
      </c>
      <c r="E9" s="132">
        <v>49076</v>
      </c>
      <c r="G9" s="136"/>
      <c r="H9" s="136"/>
    </row>
    <row r="10" spans="2:8" ht="15.75">
      <c r="B10" s="93" t="s">
        <v>17</v>
      </c>
      <c r="C10" s="89" t="s">
        <v>124</v>
      </c>
      <c r="D10" s="132">
        <v>595</v>
      </c>
      <c r="E10" s="132">
        <v>541</v>
      </c>
      <c r="G10" s="136"/>
      <c r="H10" s="136"/>
    </row>
    <row r="11" spans="2:8" ht="15.75">
      <c r="B11" s="93" t="s">
        <v>18</v>
      </c>
      <c r="C11" s="89" t="s">
        <v>111</v>
      </c>
      <c r="D11" s="132">
        <v>52</v>
      </c>
      <c r="E11" s="132">
        <v>40</v>
      </c>
      <c r="G11" s="136"/>
      <c r="H11" s="136"/>
    </row>
    <row r="12" spans="2:8" ht="15.75">
      <c r="B12" s="166" t="s">
        <v>2</v>
      </c>
      <c r="C12" s="166"/>
      <c r="D12" s="135">
        <f>SUM(D7:D11)</f>
        <v>347387</v>
      </c>
      <c r="E12" s="135">
        <f>SUM(E7:E11)</f>
        <v>372909</v>
      </c>
    </row>
  </sheetData>
  <mergeCells count="2">
    <mergeCell ref="B4:E4"/>
    <mergeCell ref="B12:C12"/>
  </mergeCells>
  <pageMargins left="0.7" right="0.7" top="0.75" bottom="0.75" header="0.3" footer="0.3"/>
  <pageSetup paperSize="9" orientation="portrait" r:id="rId1"/>
  <ignoredErrors>
    <ignoredError sqref="D6:E6" numberStoredAsText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AADC6-DE7C-4056-988E-2433AAB63946}">
  <dimension ref="B3:J11"/>
  <sheetViews>
    <sheetView workbookViewId="0">
      <selection activeCell="G12" sqref="G12"/>
    </sheetView>
  </sheetViews>
  <sheetFormatPr defaultRowHeight="15"/>
  <cols>
    <col min="2" max="2" width="6.85546875" customWidth="1"/>
    <col min="3" max="3" width="37.7109375" customWidth="1"/>
    <col min="4" max="4" width="22.85546875" customWidth="1"/>
    <col min="5" max="5" width="38.28515625" customWidth="1"/>
  </cols>
  <sheetData>
    <row r="3" spans="2:10" ht="16.5" thickBot="1">
      <c r="B3" s="138"/>
      <c r="C3" s="138"/>
      <c r="D3" s="138"/>
      <c r="E3" s="120"/>
    </row>
    <row r="4" spans="2:10" ht="24.95" customHeight="1" thickTop="1">
      <c r="B4" s="163" t="s">
        <v>163</v>
      </c>
      <c r="C4" s="163"/>
      <c r="D4" s="163"/>
      <c r="E4" s="163"/>
    </row>
    <row r="5" spans="2:10" ht="48" customHeight="1">
      <c r="B5" s="80" t="s">
        <v>104</v>
      </c>
      <c r="C5" s="80" t="s">
        <v>120</v>
      </c>
      <c r="D5" s="137" t="s">
        <v>125</v>
      </c>
      <c r="E5" s="137" t="s">
        <v>133</v>
      </c>
    </row>
    <row r="6" spans="2:10">
      <c r="B6" s="85">
        <v>1</v>
      </c>
      <c r="C6" s="85">
        <v>2</v>
      </c>
      <c r="D6" s="108" t="s">
        <v>47</v>
      </c>
      <c r="E6" s="108" t="s">
        <v>48</v>
      </c>
    </row>
    <row r="7" spans="2:10" ht="15.75">
      <c r="B7" s="93" t="s">
        <v>14</v>
      </c>
      <c r="C7" s="89" t="s">
        <v>121</v>
      </c>
      <c r="D7" s="132">
        <v>9</v>
      </c>
      <c r="E7" s="132">
        <v>132</v>
      </c>
    </row>
    <row r="8" spans="2:10" ht="15.75">
      <c r="B8" s="129" t="s">
        <v>15</v>
      </c>
      <c r="C8" s="89" t="s">
        <v>122</v>
      </c>
      <c r="D8" s="132">
        <v>94</v>
      </c>
      <c r="E8" s="132">
        <v>1291</v>
      </c>
      <c r="H8" s="136"/>
      <c r="I8" s="136"/>
      <c r="J8" s="136"/>
    </row>
    <row r="9" spans="2:10" ht="15.75">
      <c r="B9" s="129" t="s">
        <v>16</v>
      </c>
      <c r="C9" s="89" t="s">
        <v>123</v>
      </c>
      <c r="D9" s="132">
        <v>1</v>
      </c>
      <c r="E9" s="132">
        <v>103</v>
      </c>
      <c r="H9" s="136"/>
      <c r="I9" s="136"/>
      <c r="J9" s="136"/>
    </row>
    <row r="10" spans="2:10" ht="15.75">
      <c r="B10" s="93" t="s">
        <v>17</v>
      </c>
      <c r="C10" s="89" t="s">
        <v>124</v>
      </c>
      <c r="D10" s="132">
        <v>2</v>
      </c>
      <c r="E10" s="132">
        <v>468</v>
      </c>
      <c r="H10" s="140"/>
      <c r="I10" s="140"/>
      <c r="J10" s="140"/>
    </row>
    <row r="11" spans="2:10" ht="15.75">
      <c r="B11" s="166" t="s">
        <v>2</v>
      </c>
      <c r="C11" s="166"/>
      <c r="D11" s="135">
        <f>SUM(D7:D10)</f>
        <v>106</v>
      </c>
      <c r="E11" s="135">
        <f>SUM(E7:E10)</f>
        <v>1994</v>
      </c>
    </row>
  </sheetData>
  <mergeCells count="2">
    <mergeCell ref="B4:E4"/>
    <mergeCell ref="B11:C11"/>
  </mergeCells>
  <pageMargins left="0.7" right="0.7" top="0.75" bottom="0.75" header="0.3" footer="0.3"/>
  <ignoredErrors>
    <ignoredError sqref="D6:E6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9B035-4A49-4030-94F5-553C8B5434B4}">
  <sheetPr>
    <pageSetUpPr fitToPage="1"/>
  </sheetPr>
  <dimension ref="B2:K29"/>
  <sheetViews>
    <sheetView tabSelected="1" workbookViewId="0">
      <selection activeCell="U5" sqref="U5"/>
    </sheetView>
  </sheetViews>
  <sheetFormatPr defaultColWidth="9.140625" defaultRowHeight="15"/>
  <cols>
    <col min="2" max="2" width="7.140625" customWidth="1"/>
    <col min="3" max="3" width="14.85546875" customWidth="1"/>
    <col min="4" max="4" width="16.5703125" customWidth="1"/>
    <col min="5" max="5" width="15.28515625" customWidth="1"/>
    <col min="6" max="6" width="13.140625" customWidth="1"/>
    <col min="7" max="7" width="18.85546875" customWidth="1"/>
    <col min="8" max="8" width="11.42578125" customWidth="1"/>
    <col min="9" max="9" width="11.5703125" customWidth="1"/>
    <col min="10" max="10" width="12.5703125" customWidth="1"/>
    <col min="11" max="11" width="11.85546875" customWidth="1"/>
  </cols>
  <sheetData>
    <row r="2" spans="2:11">
      <c r="I2" s="16"/>
    </row>
    <row r="3" spans="2:11" ht="15.75" thickBot="1"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2:11" ht="24.95" customHeight="1" thickTop="1">
      <c r="B4" s="159" t="s">
        <v>141</v>
      </c>
      <c r="C4" s="159"/>
      <c r="D4" s="159"/>
      <c r="E4" s="159"/>
      <c r="F4" s="159"/>
      <c r="G4" s="159"/>
      <c r="H4" s="159"/>
      <c r="I4" s="159"/>
      <c r="J4" s="159"/>
      <c r="K4" s="159"/>
    </row>
    <row r="5" spans="2:11" ht="30.75" customHeight="1">
      <c r="B5" s="80" t="s">
        <v>104</v>
      </c>
      <c r="C5" s="80" t="s">
        <v>29</v>
      </c>
      <c r="D5" s="80" t="s">
        <v>30</v>
      </c>
      <c r="E5" s="80" t="s">
        <v>31</v>
      </c>
      <c r="F5" s="80" t="s">
        <v>32</v>
      </c>
      <c r="G5" s="81" t="s">
        <v>33</v>
      </c>
      <c r="H5" s="80" t="s">
        <v>34</v>
      </c>
      <c r="I5" s="80" t="s">
        <v>35</v>
      </c>
      <c r="J5" s="80" t="s">
        <v>36</v>
      </c>
      <c r="K5" s="80" t="s">
        <v>37</v>
      </c>
    </row>
    <row r="6" spans="2:11" ht="15" customHeight="1">
      <c r="B6" s="85">
        <v>1</v>
      </c>
      <c r="C6" s="85">
        <v>2</v>
      </c>
      <c r="D6" s="85">
        <v>3</v>
      </c>
      <c r="E6" s="85">
        <v>4</v>
      </c>
      <c r="F6" s="85">
        <v>5</v>
      </c>
      <c r="G6" s="86">
        <v>6</v>
      </c>
      <c r="H6" s="85">
        <v>7</v>
      </c>
      <c r="I6" s="85">
        <v>8</v>
      </c>
      <c r="J6" s="85">
        <v>9</v>
      </c>
      <c r="K6" s="85">
        <v>10</v>
      </c>
    </row>
    <row r="7" spans="2:11" ht="15.75">
      <c r="B7" s="82" t="s">
        <v>14</v>
      </c>
      <c r="C7" s="83" t="s">
        <v>134</v>
      </c>
      <c r="D7" s="84">
        <v>0.1</v>
      </c>
      <c r="E7" s="84">
        <v>4.5</v>
      </c>
      <c r="F7" s="84">
        <v>4.8</v>
      </c>
      <c r="G7" s="84">
        <v>5.5</v>
      </c>
      <c r="H7" s="84">
        <v>8.9</v>
      </c>
      <c r="I7" s="84">
        <v>15</v>
      </c>
      <c r="J7" s="84">
        <v>21.8</v>
      </c>
      <c r="K7" s="84">
        <v>39.4</v>
      </c>
    </row>
    <row r="8" spans="2:11" ht="15.75">
      <c r="B8" s="82" t="s">
        <v>15</v>
      </c>
      <c r="C8" s="83" t="s">
        <v>152</v>
      </c>
      <c r="D8" s="147">
        <v>0.3</v>
      </c>
      <c r="E8" s="147">
        <v>4.5</v>
      </c>
      <c r="F8" s="147">
        <v>4.8</v>
      </c>
      <c r="G8" s="147">
        <v>5.4</v>
      </c>
      <c r="H8" s="147">
        <v>8.8000000000000007</v>
      </c>
      <c r="I8" s="147">
        <v>15</v>
      </c>
      <c r="J8" s="147">
        <v>21.8</v>
      </c>
      <c r="K8" s="147">
        <v>39.4</v>
      </c>
    </row>
    <row r="12" spans="2:11" ht="15.75">
      <c r="B12" s="41"/>
      <c r="C12" s="2"/>
      <c r="D12" s="17"/>
      <c r="E12" s="17"/>
      <c r="F12" s="17"/>
      <c r="G12" s="2"/>
    </row>
    <row r="13" spans="2:11" ht="15.75">
      <c r="B13" s="41"/>
      <c r="C13" s="2"/>
      <c r="D13" s="17"/>
      <c r="E13" s="17"/>
      <c r="F13" s="18"/>
      <c r="G13" s="2"/>
    </row>
    <row r="14" spans="2:11" ht="15.75">
      <c r="B14" s="41"/>
      <c r="C14" s="2"/>
      <c r="D14" s="17"/>
      <c r="E14" s="17"/>
      <c r="F14" s="17"/>
      <c r="G14" s="2"/>
    </row>
    <row r="15" spans="2:11" ht="15.75">
      <c r="B15" s="41"/>
      <c r="C15" s="2"/>
      <c r="D15" s="17"/>
      <c r="E15" s="17"/>
      <c r="F15" s="17"/>
      <c r="G15" s="2"/>
    </row>
    <row r="16" spans="2:11" ht="15.75">
      <c r="B16" s="41"/>
      <c r="C16" s="2"/>
      <c r="D16" s="17"/>
      <c r="E16" s="17"/>
      <c r="F16" s="18"/>
      <c r="G16" s="2"/>
    </row>
    <row r="17" spans="2:7" ht="16.5" customHeight="1">
      <c r="B17" s="41"/>
      <c r="C17" s="2"/>
      <c r="D17" s="17"/>
      <c r="E17" s="17"/>
      <c r="F17" s="17"/>
      <c r="G17" s="2"/>
    </row>
    <row r="18" spans="2:7" ht="15.75">
      <c r="B18" s="41"/>
      <c r="C18" s="2"/>
      <c r="D18" s="17"/>
      <c r="E18" s="17"/>
      <c r="F18" s="17"/>
      <c r="G18" s="2"/>
    </row>
    <row r="19" spans="2:7" ht="15.75">
      <c r="B19" s="41"/>
      <c r="C19" s="2"/>
      <c r="D19" s="17"/>
      <c r="E19" s="17"/>
      <c r="F19" s="18"/>
      <c r="G19" s="2"/>
    </row>
    <row r="20" spans="2:7" ht="15.75">
      <c r="B20" s="41"/>
      <c r="C20" s="2"/>
      <c r="D20" s="17"/>
      <c r="E20" s="17"/>
      <c r="F20" s="17"/>
      <c r="G20" s="2"/>
    </row>
    <row r="21" spans="2:7" ht="15.75">
      <c r="B21" s="41"/>
      <c r="C21" s="2"/>
      <c r="D21" s="17"/>
      <c r="E21" s="17"/>
      <c r="F21" s="17"/>
      <c r="G21" s="2"/>
    </row>
    <row r="22" spans="2:7" ht="16.5" customHeight="1">
      <c r="B22" s="41"/>
      <c r="C22" s="2"/>
      <c r="D22" s="17"/>
      <c r="E22" s="17"/>
      <c r="F22" s="17"/>
      <c r="G22" s="2"/>
    </row>
    <row r="23" spans="2:7" ht="15.75">
      <c r="B23" s="158"/>
      <c r="C23" s="158"/>
      <c r="D23" s="42"/>
      <c r="E23" s="42"/>
      <c r="F23" s="43"/>
      <c r="G23" s="44"/>
    </row>
    <row r="24" spans="2:7" ht="16.5" customHeight="1">
      <c r="B24" s="41"/>
      <c r="C24" s="157"/>
      <c r="D24" s="157"/>
      <c r="E24" s="157"/>
      <c r="F24" s="157"/>
      <c r="G24" s="157"/>
    </row>
    <row r="25" spans="2:7" ht="15.75">
      <c r="B25" s="41"/>
      <c r="C25" s="2"/>
      <c r="D25" s="2"/>
      <c r="E25" s="17"/>
      <c r="F25" s="17"/>
      <c r="G25" s="2"/>
    </row>
    <row r="26" spans="2:7" ht="15.75">
      <c r="B26" s="41"/>
      <c r="C26" s="2"/>
      <c r="D26" s="2"/>
      <c r="E26" s="17"/>
      <c r="F26" s="17"/>
      <c r="G26" s="2"/>
    </row>
    <row r="27" spans="2:7" ht="15.75">
      <c r="B27" s="41"/>
      <c r="C27" s="2"/>
      <c r="D27" s="2"/>
      <c r="E27" s="17"/>
      <c r="F27" s="17"/>
      <c r="G27" s="2"/>
    </row>
    <row r="28" spans="2:7" ht="15.75">
      <c r="B28" s="158"/>
      <c r="C28" s="158"/>
      <c r="D28" s="45"/>
      <c r="E28" s="45"/>
      <c r="F28" s="45"/>
      <c r="G28" s="45"/>
    </row>
    <row r="29" spans="2:7" ht="15.75">
      <c r="B29" s="2"/>
      <c r="C29" s="2"/>
      <c r="D29" s="2"/>
      <c r="E29" s="2"/>
      <c r="F29" s="2"/>
      <c r="G29" s="2"/>
    </row>
  </sheetData>
  <mergeCells count="4">
    <mergeCell ref="C24:G24"/>
    <mergeCell ref="B23:C23"/>
    <mergeCell ref="B28:C28"/>
    <mergeCell ref="B4:K4"/>
  </mergeCells>
  <pageMargins left="0.70866141732283472" right="0.70866141732283472" top="0.74803149606299213" bottom="0.74803149606299213" header="0.31496062992125984" footer="0.31496062992125984"/>
  <pageSetup scale="8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AD1B7-A979-4A99-AFE2-903889159EAB}">
  <sheetPr>
    <pageSetUpPr fitToPage="1"/>
  </sheetPr>
  <dimension ref="B1:L16"/>
  <sheetViews>
    <sheetView workbookViewId="0"/>
  </sheetViews>
  <sheetFormatPr defaultColWidth="9.140625" defaultRowHeight="15"/>
  <cols>
    <col min="2" max="2" width="7.42578125" customWidth="1"/>
    <col min="3" max="3" width="14.42578125" customWidth="1"/>
    <col min="4" max="4" width="14.140625" customWidth="1"/>
    <col min="5" max="5" width="13" customWidth="1"/>
    <col min="6" max="6" width="13.85546875" customWidth="1"/>
    <col min="7" max="7" width="12.140625" customWidth="1"/>
    <col min="8" max="8" width="17.140625" customWidth="1"/>
    <col min="9" max="9" width="12.85546875" customWidth="1"/>
    <col min="10" max="10" width="12.28515625" customWidth="1"/>
    <col min="11" max="11" width="12.140625" customWidth="1"/>
    <col min="12" max="12" width="11.42578125" customWidth="1"/>
  </cols>
  <sheetData>
    <row r="1" spans="2:12" ht="15.75">
      <c r="C1" s="7"/>
      <c r="D1" s="1"/>
      <c r="E1" s="1"/>
      <c r="F1" s="1"/>
      <c r="G1" s="1"/>
      <c r="H1" s="1"/>
      <c r="I1" s="1"/>
    </row>
    <row r="2" spans="2:12" ht="15.75">
      <c r="C2" s="1"/>
      <c r="D2" s="1"/>
      <c r="E2" s="1"/>
      <c r="F2" s="1"/>
      <c r="G2" s="1"/>
      <c r="H2" s="1"/>
      <c r="I2" s="1"/>
    </row>
    <row r="3" spans="2:12" ht="16.5" thickBot="1">
      <c r="B3" s="79"/>
      <c r="C3" s="87" t="s">
        <v>0</v>
      </c>
      <c r="D3" s="88"/>
      <c r="E3" s="88"/>
      <c r="F3" s="88"/>
      <c r="G3" s="88"/>
      <c r="H3" s="88"/>
      <c r="I3" s="88"/>
      <c r="J3" s="79"/>
      <c r="K3" s="79"/>
      <c r="L3" s="79"/>
    </row>
    <row r="4" spans="2:12" ht="24.95" customHeight="1" thickTop="1">
      <c r="B4" s="159" t="s">
        <v>153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</row>
    <row r="5" spans="2:12" ht="42" customHeight="1">
      <c r="B5" s="81" t="s">
        <v>104</v>
      </c>
      <c r="C5" s="81" t="s">
        <v>29</v>
      </c>
      <c r="D5" s="81" t="s">
        <v>30</v>
      </c>
      <c r="E5" s="81" t="s">
        <v>32</v>
      </c>
      <c r="F5" s="81" t="s">
        <v>38</v>
      </c>
      <c r="G5" s="81" t="s">
        <v>39</v>
      </c>
      <c r="H5" s="81" t="s">
        <v>33</v>
      </c>
      <c r="I5" s="81" t="s">
        <v>34</v>
      </c>
      <c r="J5" s="81" t="s">
        <v>40</v>
      </c>
      <c r="K5" s="81" t="s">
        <v>36</v>
      </c>
      <c r="L5" s="81" t="s">
        <v>37</v>
      </c>
    </row>
    <row r="6" spans="2:12" ht="16.5" customHeight="1">
      <c r="B6" s="85">
        <v>1</v>
      </c>
      <c r="C6" s="86">
        <v>2</v>
      </c>
      <c r="D6" s="86">
        <v>3</v>
      </c>
      <c r="E6" s="86">
        <v>4</v>
      </c>
      <c r="F6" s="86">
        <v>5</v>
      </c>
      <c r="G6" s="86">
        <v>6</v>
      </c>
      <c r="H6" s="86">
        <v>7</v>
      </c>
      <c r="I6" s="86">
        <v>8</v>
      </c>
      <c r="J6" s="86">
        <v>9</v>
      </c>
      <c r="K6" s="86">
        <v>10</v>
      </c>
      <c r="L6" s="86">
        <v>11</v>
      </c>
    </row>
    <row r="7" spans="2:12" ht="15.75">
      <c r="B7" s="82" t="s">
        <v>14</v>
      </c>
      <c r="C7" s="89" t="s">
        <v>134</v>
      </c>
      <c r="D7" s="90">
        <v>3.5</v>
      </c>
      <c r="E7" s="90">
        <v>2</v>
      </c>
      <c r="F7" s="90">
        <v>3.9</v>
      </c>
      <c r="G7" s="90">
        <v>4.5</v>
      </c>
      <c r="H7" s="90">
        <v>5.5</v>
      </c>
      <c r="I7" s="90">
        <v>8.9</v>
      </c>
      <c r="J7" s="90">
        <v>14.8</v>
      </c>
      <c r="K7" s="90">
        <v>21.8</v>
      </c>
      <c r="L7" s="90">
        <v>35.1</v>
      </c>
    </row>
    <row r="8" spans="2:12" ht="15.75">
      <c r="B8" s="82" t="s">
        <v>15</v>
      </c>
      <c r="C8" s="89" t="s">
        <v>152</v>
      </c>
      <c r="D8" s="147">
        <v>4</v>
      </c>
      <c r="E8" s="147">
        <v>2</v>
      </c>
      <c r="F8" s="147">
        <v>3.9</v>
      </c>
      <c r="G8" s="147">
        <v>4.5</v>
      </c>
      <c r="H8" s="147">
        <v>5.4</v>
      </c>
      <c r="I8" s="147">
        <v>8.8000000000000007</v>
      </c>
      <c r="J8" s="147">
        <v>14.8</v>
      </c>
      <c r="K8" s="147">
        <v>21.8</v>
      </c>
      <c r="L8" s="147">
        <v>34.799999999999997</v>
      </c>
    </row>
    <row r="9" spans="2:12" ht="15.75">
      <c r="B9" s="41"/>
      <c r="C9" s="31"/>
      <c r="D9" s="47"/>
      <c r="E9" s="48"/>
      <c r="F9" s="47"/>
      <c r="G9" s="48"/>
      <c r="H9" s="12"/>
      <c r="I9" s="48"/>
    </row>
    <row r="10" spans="2:12" ht="15.75">
      <c r="B10" s="41"/>
      <c r="C10" s="31"/>
      <c r="D10" s="47"/>
      <c r="E10" s="48"/>
      <c r="F10" s="47"/>
      <c r="G10" s="48"/>
      <c r="H10" s="47"/>
      <c r="I10" s="48"/>
    </row>
    <row r="11" spans="2:12" ht="21" customHeight="1">
      <c r="B11" s="160"/>
      <c r="C11" s="160"/>
      <c r="D11" s="49"/>
      <c r="E11" s="50"/>
      <c r="F11" s="49"/>
      <c r="G11" s="50"/>
      <c r="H11" s="49"/>
      <c r="I11" s="50"/>
      <c r="K11" s="4"/>
      <c r="L11" s="14"/>
    </row>
    <row r="13" spans="2:12">
      <c r="H13" s="4"/>
    </row>
    <row r="16" spans="2:12">
      <c r="F16" s="4"/>
    </row>
  </sheetData>
  <mergeCells count="2">
    <mergeCell ref="B11:C11"/>
    <mergeCell ref="B4:L4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32138-2187-4C3F-BBFD-489B89AD8298}">
  <sheetPr>
    <pageSetUpPr fitToPage="1"/>
  </sheetPr>
  <dimension ref="B2:O19"/>
  <sheetViews>
    <sheetView workbookViewId="0"/>
  </sheetViews>
  <sheetFormatPr defaultColWidth="9.140625" defaultRowHeight="15"/>
  <cols>
    <col min="3" max="3" width="14.5703125" customWidth="1"/>
    <col min="4" max="4" width="14.85546875" customWidth="1"/>
    <col min="5" max="5" width="21.28515625" customWidth="1"/>
    <col min="6" max="6" width="22.28515625" customWidth="1"/>
  </cols>
  <sheetData>
    <row r="2" spans="2:15" ht="15.75">
      <c r="C2" s="8"/>
    </row>
    <row r="3" spans="2:15" ht="16.5" thickBot="1">
      <c r="B3" s="79"/>
      <c r="C3" s="94" t="s">
        <v>1</v>
      </c>
      <c r="D3" s="95"/>
      <c r="E3" s="95"/>
      <c r="F3" s="95"/>
    </row>
    <row r="4" spans="2:15" ht="24.95" customHeight="1" thickTop="1">
      <c r="B4" s="161" t="s">
        <v>154</v>
      </c>
      <c r="C4" s="161"/>
      <c r="D4" s="161"/>
      <c r="E4" s="161"/>
      <c r="F4" s="161"/>
    </row>
    <row r="5" spans="2:15" ht="18" customHeight="1">
      <c r="B5" s="80" t="s">
        <v>104</v>
      </c>
      <c r="C5" s="80" t="s">
        <v>29</v>
      </c>
      <c r="D5" s="80" t="s">
        <v>3</v>
      </c>
      <c r="E5" s="80" t="s">
        <v>26</v>
      </c>
      <c r="F5" s="80" t="s">
        <v>6</v>
      </c>
    </row>
    <row r="6" spans="2:15" ht="18" customHeight="1">
      <c r="B6" s="85">
        <v>1</v>
      </c>
      <c r="C6" s="85">
        <v>2</v>
      </c>
      <c r="D6" s="85">
        <v>3</v>
      </c>
      <c r="E6" s="85">
        <v>4</v>
      </c>
      <c r="F6" s="85">
        <v>5</v>
      </c>
    </row>
    <row r="7" spans="2:15" ht="15.75">
      <c r="B7" s="93" t="s">
        <v>14</v>
      </c>
      <c r="C7" s="91" t="s">
        <v>44</v>
      </c>
      <c r="D7" s="92">
        <v>1341</v>
      </c>
      <c r="E7" s="92">
        <v>1330</v>
      </c>
      <c r="F7" s="92">
        <v>1357</v>
      </c>
    </row>
    <row r="8" spans="2:15" ht="15.75">
      <c r="B8" s="93" t="s">
        <v>15</v>
      </c>
      <c r="C8" s="91" t="s">
        <v>127</v>
      </c>
      <c r="D8" s="92">
        <v>1286</v>
      </c>
      <c r="E8" s="92">
        <v>1324</v>
      </c>
      <c r="F8" s="92">
        <v>1319</v>
      </c>
      <c r="J8" s="56"/>
      <c r="K8" s="1"/>
      <c r="L8" s="1"/>
      <c r="M8" s="1"/>
      <c r="N8" s="1"/>
      <c r="O8" s="1"/>
    </row>
    <row r="9" spans="2:15" ht="15.75">
      <c r="B9" s="93" t="s">
        <v>16</v>
      </c>
      <c r="C9" s="91" t="s">
        <v>135</v>
      </c>
      <c r="D9" s="92">
        <v>1315</v>
      </c>
      <c r="E9" s="92">
        <v>1336</v>
      </c>
      <c r="F9" s="92">
        <v>1332</v>
      </c>
      <c r="J9" s="57"/>
      <c r="K9" s="58"/>
      <c r="L9" s="58"/>
      <c r="M9" s="58"/>
      <c r="N9" s="1"/>
      <c r="O9" s="1"/>
    </row>
    <row r="10" spans="2:15" ht="18.75" customHeight="1">
      <c r="B10" s="93" t="s">
        <v>17</v>
      </c>
      <c r="C10" s="91" t="s">
        <v>155</v>
      </c>
      <c r="D10" s="148">
        <v>1316</v>
      </c>
      <c r="E10" s="148">
        <v>1343</v>
      </c>
      <c r="F10" s="148">
        <v>1334</v>
      </c>
      <c r="N10" s="1"/>
      <c r="O10" s="1"/>
    </row>
    <row r="11" spans="2:15" ht="20.25" customHeight="1">
      <c r="B11" s="53"/>
      <c r="C11" s="19"/>
      <c r="D11" s="6"/>
      <c r="E11" s="13"/>
      <c r="F11" s="6"/>
      <c r="N11" s="1"/>
      <c r="O11" s="1"/>
    </row>
    <row r="12" spans="2:15" ht="15.75">
      <c r="N12" s="1"/>
      <c r="O12" s="1"/>
    </row>
    <row r="13" spans="2:15" ht="15.75">
      <c r="D13" s="62"/>
      <c r="N13" s="1"/>
      <c r="O13" s="1"/>
    </row>
    <row r="18" spans="3:6">
      <c r="F18" s="61"/>
    </row>
    <row r="19" spans="3:6" ht="15.75">
      <c r="C19" s="2"/>
    </row>
  </sheetData>
  <mergeCells count="1">
    <mergeCell ref="B4:F4"/>
  </mergeCells>
  <conditionalFormatting sqref="K9:M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{ABDBE741-2373-49F0-A884-DD291FE11C72}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BDBE741-2373-49F0-A884-DD291FE11C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K9:M9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A1212-E89D-4A8B-812F-56D07F20E8BF}">
  <sheetPr>
    <pageSetUpPr fitToPage="1"/>
  </sheetPr>
  <dimension ref="B3:G12"/>
  <sheetViews>
    <sheetView workbookViewId="0"/>
  </sheetViews>
  <sheetFormatPr defaultRowHeight="15.75"/>
  <cols>
    <col min="1" max="1" width="9.140625" style="2"/>
    <col min="2" max="2" width="7" style="2" customWidth="1"/>
    <col min="3" max="3" width="23" style="2" customWidth="1"/>
    <col min="4" max="4" width="15.42578125" style="2" customWidth="1"/>
    <col min="5" max="5" width="15.7109375" style="2" customWidth="1"/>
    <col min="6" max="6" width="16.140625" style="2" customWidth="1"/>
    <col min="7" max="7" width="15.42578125" style="2" customWidth="1"/>
    <col min="8" max="16384" width="9.140625" style="2"/>
  </cols>
  <sheetData>
    <row r="3" spans="2:7" ht="16.5" thickBot="1">
      <c r="B3" s="102"/>
      <c r="C3" s="102"/>
      <c r="D3" s="102"/>
      <c r="E3" s="102"/>
      <c r="F3" s="102"/>
      <c r="G3" s="103" t="s">
        <v>28</v>
      </c>
    </row>
    <row r="4" spans="2:7" ht="24.95" customHeight="1" thickTop="1">
      <c r="B4" s="159" t="s">
        <v>144</v>
      </c>
      <c r="C4" s="159"/>
      <c r="D4" s="159"/>
      <c r="E4" s="159"/>
      <c r="F4" s="159"/>
      <c r="G4" s="159"/>
    </row>
    <row r="5" spans="2:7">
      <c r="B5" s="80" t="s">
        <v>104</v>
      </c>
      <c r="C5" s="98" t="s">
        <v>45</v>
      </c>
      <c r="D5" s="99" t="s">
        <v>44</v>
      </c>
      <c r="E5" s="99" t="s">
        <v>127</v>
      </c>
      <c r="F5" s="99" t="s">
        <v>135</v>
      </c>
      <c r="G5" s="99" t="s">
        <v>155</v>
      </c>
    </row>
    <row r="6" spans="2:7">
      <c r="B6" s="85">
        <v>1</v>
      </c>
      <c r="C6" s="109">
        <v>2</v>
      </c>
      <c r="D6" s="110" t="s">
        <v>47</v>
      </c>
      <c r="E6" s="110" t="s">
        <v>48</v>
      </c>
      <c r="F6" s="110" t="s">
        <v>49</v>
      </c>
      <c r="G6" s="110" t="s">
        <v>50</v>
      </c>
    </row>
    <row r="7" spans="2:7" ht="20.25" customHeight="1">
      <c r="B7" s="100" t="s">
        <v>14</v>
      </c>
      <c r="C7" s="96" t="s">
        <v>46</v>
      </c>
      <c r="D7" s="97">
        <v>68.099999999999994</v>
      </c>
      <c r="E7" s="97">
        <v>66.7</v>
      </c>
      <c r="F7" s="97">
        <v>70.3</v>
      </c>
      <c r="G7" s="149">
        <v>70</v>
      </c>
    </row>
    <row r="8" spans="2:7">
      <c r="B8" s="101" t="s">
        <v>15</v>
      </c>
      <c r="C8" s="96" t="s">
        <v>26</v>
      </c>
      <c r="D8" s="97">
        <v>68.400000000000006</v>
      </c>
      <c r="E8" s="97">
        <v>67.900000000000006</v>
      </c>
      <c r="F8" s="97">
        <v>70.7</v>
      </c>
      <c r="G8" s="149">
        <v>70.599999999999994</v>
      </c>
    </row>
    <row r="9" spans="2:7">
      <c r="B9" s="100" t="s">
        <v>16</v>
      </c>
      <c r="C9" s="96" t="s">
        <v>6</v>
      </c>
      <c r="D9" s="97">
        <v>68.5</v>
      </c>
      <c r="E9" s="97">
        <v>67.2</v>
      </c>
      <c r="F9" s="97">
        <v>70.5</v>
      </c>
      <c r="G9" s="149">
        <v>70.2</v>
      </c>
    </row>
    <row r="10" spans="2:7">
      <c r="B10" s="30"/>
      <c r="C10" s="31"/>
      <c r="D10" s="30"/>
      <c r="E10" s="30"/>
      <c r="F10" s="30"/>
      <c r="G10" s="30"/>
    </row>
    <row r="11" spans="2:7">
      <c r="B11" s="30"/>
      <c r="C11" s="29"/>
      <c r="D11" s="30"/>
      <c r="E11" s="30"/>
      <c r="F11" s="30"/>
      <c r="G11" s="30"/>
    </row>
    <row r="12" spans="2:7" ht="21.75" customHeight="1">
      <c r="B12" s="60"/>
      <c r="C12" s="60"/>
      <c r="D12" s="38"/>
      <c r="E12" s="38"/>
      <c r="F12" s="38"/>
      <c r="G12" s="38"/>
    </row>
  </sheetData>
  <mergeCells count="1">
    <mergeCell ref="B4:G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D6:G6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C691-4094-405B-BBC1-F9C98401BEEA}">
  <sheetPr>
    <pageSetUpPr fitToPage="1"/>
  </sheetPr>
  <dimension ref="B2:E11"/>
  <sheetViews>
    <sheetView workbookViewId="0"/>
  </sheetViews>
  <sheetFormatPr defaultColWidth="9.140625" defaultRowHeight="15"/>
  <cols>
    <col min="2" max="2" width="7.7109375" customWidth="1"/>
    <col min="3" max="3" width="36.28515625" customWidth="1"/>
    <col min="4" max="4" width="20.42578125" customWidth="1"/>
    <col min="5" max="5" width="28" customWidth="1"/>
    <col min="8" max="8" width="15.140625" customWidth="1"/>
    <col min="9" max="9" width="13.42578125" customWidth="1"/>
    <col min="10" max="10" width="13.5703125" customWidth="1"/>
  </cols>
  <sheetData>
    <row r="2" spans="2:5" ht="15.75">
      <c r="C2" s="5"/>
      <c r="D2" s="10"/>
      <c r="E2" s="10"/>
    </row>
    <row r="3" spans="2:5" ht="18" customHeight="1" thickBot="1">
      <c r="B3" s="79"/>
      <c r="C3" s="95"/>
      <c r="D3" s="95"/>
      <c r="E3" s="103" t="s">
        <v>28</v>
      </c>
    </row>
    <row r="4" spans="2:5" ht="32.25" customHeight="1" thickTop="1">
      <c r="B4" s="162" t="s">
        <v>156</v>
      </c>
      <c r="C4" s="162"/>
      <c r="D4" s="162"/>
      <c r="E4" s="162"/>
    </row>
    <row r="5" spans="2:5" ht="18" customHeight="1">
      <c r="B5" s="80" t="s">
        <v>104</v>
      </c>
      <c r="C5" s="80" t="s">
        <v>51</v>
      </c>
      <c r="D5" s="104" t="s">
        <v>135</v>
      </c>
      <c r="E5" s="104" t="s">
        <v>155</v>
      </c>
    </row>
    <row r="6" spans="2:5" ht="18" customHeight="1">
      <c r="B6" s="85">
        <v>1</v>
      </c>
      <c r="C6" s="85">
        <v>2</v>
      </c>
      <c r="D6" s="108" t="s">
        <v>47</v>
      </c>
      <c r="E6" s="108" t="s">
        <v>48</v>
      </c>
    </row>
    <row r="7" spans="2:5" ht="15.75">
      <c r="B7" s="93" t="s">
        <v>14</v>
      </c>
      <c r="C7" s="89" t="s">
        <v>52</v>
      </c>
      <c r="D7" s="90">
        <v>52.7</v>
      </c>
      <c r="E7" s="146">
        <v>51.5</v>
      </c>
    </row>
    <row r="8" spans="2:5" ht="15.75">
      <c r="B8" s="129" t="s">
        <v>15</v>
      </c>
      <c r="C8" s="89" t="s">
        <v>35</v>
      </c>
      <c r="D8" s="90">
        <v>9.1</v>
      </c>
      <c r="E8" s="147">
        <v>9.5</v>
      </c>
    </row>
    <row r="9" spans="2:5" ht="16.5" customHeight="1">
      <c r="B9" s="93" t="s">
        <v>16</v>
      </c>
      <c r="C9" s="89" t="s">
        <v>139</v>
      </c>
      <c r="D9" s="90">
        <v>5.5</v>
      </c>
      <c r="E9" s="147">
        <v>5.7</v>
      </c>
    </row>
    <row r="10" spans="2:5" ht="16.5" customHeight="1">
      <c r="B10" s="93" t="s">
        <v>17</v>
      </c>
      <c r="C10" s="89" t="s">
        <v>53</v>
      </c>
      <c r="D10" s="90">
        <v>32.700000000000003</v>
      </c>
      <c r="E10" s="147">
        <v>33.299999999999997</v>
      </c>
    </row>
    <row r="11" spans="2:5" ht="16.5" customHeight="1">
      <c r="B11" s="59"/>
      <c r="C11" s="21"/>
      <c r="D11" s="15"/>
      <c r="E11" s="22"/>
    </row>
  </sheetData>
  <mergeCells count="1">
    <mergeCell ref="B4:E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D6:E6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857DE-D790-4207-9067-1FAA4060F9C6}">
  <sheetPr>
    <pageSetUpPr fitToPage="1"/>
  </sheetPr>
  <dimension ref="B2:J11"/>
  <sheetViews>
    <sheetView workbookViewId="0">
      <selection activeCell="J16" sqref="J16"/>
    </sheetView>
  </sheetViews>
  <sheetFormatPr defaultColWidth="9.140625" defaultRowHeight="15"/>
  <cols>
    <col min="2" max="2" width="9.85546875" customWidth="1"/>
    <col min="3" max="3" width="24.5703125" customWidth="1"/>
    <col min="4" max="4" width="20.85546875" customWidth="1"/>
    <col min="5" max="5" width="13.85546875" customWidth="1"/>
    <col min="6" max="6" width="14.42578125" customWidth="1"/>
    <col min="7" max="7" width="18.140625" customWidth="1"/>
    <col min="8" max="8" width="15.85546875" customWidth="1"/>
    <col min="9" max="9" width="11.28515625" customWidth="1"/>
    <col min="10" max="12" width="9.140625" customWidth="1"/>
  </cols>
  <sheetData>
    <row r="2" spans="2:10" ht="15.75">
      <c r="B2" s="9"/>
      <c r="C2" s="3"/>
      <c r="D2" s="3"/>
      <c r="E2" s="3"/>
      <c r="F2" s="3"/>
      <c r="G2" s="3"/>
      <c r="H2" s="3"/>
    </row>
    <row r="3" spans="2:10" ht="15.75">
      <c r="B3" s="9"/>
      <c r="C3" s="3"/>
      <c r="D3" s="3"/>
      <c r="E3" s="3"/>
      <c r="F3" s="3"/>
      <c r="G3" s="3"/>
      <c r="H3" s="3"/>
    </row>
    <row r="4" spans="2:10" ht="16.5" thickBot="1">
      <c r="B4" s="94" t="s">
        <v>4</v>
      </c>
      <c r="C4" s="95"/>
      <c r="D4" s="95"/>
      <c r="E4" s="95"/>
      <c r="F4" s="95"/>
      <c r="G4" s="95"/>
      <c r="H4" s="107" t="s">
        <v>25</v>
      </c>
    </row>
    <row r="5" spans="2:10" ht="24.95" customHeight="1" thickTop="1">
      <c r="B5" s="163" t="s">
        <v>146</v>
      </c>
      <c r="C5" s="163"/>
      <c r="D5" s="163"/>
      <c r="E5" s="163"/>
      <c r="F5" s="163"/>
      <c r="G5" s="163"/>
      <c r="H5" s="163"/>
    </row>
    <row r="6" spans="2:10" ht="15" customHeight="1">
      <c r="B6" s="80" t="s">
        <v>104</v>
      </c>
      <c r="C6" s="81" t="s">
        <v>11</v>
      </c>
      <c r="D6" s="81" t="s">
        <v>13</v>
      </c>
      <c r="E6" s="81" t="s">
        <v>27</v>
      </c>
      <c r="F6" s="81" t="s">
        <v>126</v>
      </c>
      <c r="G6" s="81" t="s">
        <v>134</v>
      </c>
      <c r="H6" s="81" t="s">
        <v>152</v>
      </c>
    </row>
    <row r="7" spans="2:10">
      <c r="B7" s="85">
        <v>1</v>
      </c>
      <c r="C7" s="86">
        <v>2</v>
      </c>
      <c r="D7" s="86">
        <v>3</v>
      </c>
      <c r="E7" s="86">
        <v>4</v>
      </c>
      <c r="F7" s="86">
        <v>5</v>
      </c>
      <c r="G7" s="86">
        <v>6</v>
      </c>
      <c r="H7" s="86">
        <v>7</v>
      </c>
    </row>
    <row r="8" spans="2:10" ht="15.75">
      <c r="B8" s="93" t="s">
        <v>14</v>
      </c>
      <c r="C8" s="89" t="s">
        <v>6</v>
      </c>
      <c r="D8" s="92">
        <f>D9+D10</f>
        <v>19414294</v>
      </c>
      <c r="E8" s="92">
        <f t="shared" ref="E8:H8" si="0">E9+E10</f>
        <v>19660862</v>
      </c>
      <c r="F8" s="92">
        <f t="shared" si="0"/>
        <v>21184952</v>
      </c>
      <c r="G8" s="92">
        <f t="shared" si="0"/>
        <v>22443589</v>
      </c>
      <c r="H8" s="92">
        <f t="shared" si="0"/>
        <v>22566874</v>
      </c>
    </row>
    <row r="9" spans="2:10" ht="15.75">
      <c r="B9" s="93" t="s">
        <v>15</v>
      </c>
      <c r="C9" s="105" t="s">
        <v>55</v>
      </c>
      <c r="D9" s="92">
        <v>9877414</v>
      </c>
      <c r="E9" s="92">
        <v>10236559</v>
      </c>
      <c r="F9" s="106">
        <v>10832483</v>
      </c>
      <c r="G9" s="92">
        <v>10742142</v>
      </c>
      <c r="H9" s="92">
        <v>11145758</v>
      </c>
      <c r="J9" s="4"/>
    </row>
    <row r="10" spans="2:10" ht="15.75">
      <c r="B10" s="93" t="s">
        <v>16</v>
      </c>
      <c r="C10" s="105" t="s">
        <v>56</v>
      </c>
      <c r="D10" s="92">
        <v>9536880</v>
      </c>
      <c r="E10" s="92">
        <v>9424303</v>
      </c>
      <c r="F10" s="106">
        <v>10352469</v>
      </c>
      <c r="G10" s="92">
        <v>11701447</v>
      </c>
      <c r="H10" s="92">
        <v>11421116</v>
      </c>
    </row>
    <row r="11" spans="2:10">
      <c r="H11" s="4"/>
    </row>
  </sheetData>
  <mergeCells count="1">
    <mergeCell ref="B5:H5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30F8E-80B3-4CE1-A85C-02EAEF3FB2E7}">
  <sheetPr>
    <pageSetUpPr fitToPage="1"/>
  </sheetPr>
  <dimension ref="B1:K29"/>
  <sheetViews>
    <sheetView workbookViewId="0">
      <selection activeCell="D9" sqref="D9"/>
    </sheetView>
  </sheetViews>
  <sheetFormatPr defaultColWidth="9.140625" defaultRowHeight="15"/>
  <cols>
    <col min="3" max="3" width="34.85546875" customWidth="1"/>
    <col min="4" max="4" width="16" customWidth="1"/>
    <col min="5" max="7" width="15.140625" customWidth="1"/>
    <col min="8" max="8" width="14.5703125" customWidth="1"/>
    <col min="10" max="10" width="12.140625" bestFit="1" customWidth="1"/>
    <col min="12" max="12" width="9.140625" customWidth="1"/>
  </cols>
  <sheetData>
    <row r="1" spans="2:11" ht="15.75">
      <c r="C1" s="5"/>
      <c r="D1" s="3"/>
      <c r="E1" s="3"/>
      <c r="F1" s="3"/>
      <c r="G1" s="3"/>
      <c r="H1" s="3"/>
    </row>
    <row r="2" spans="2:11" ht="15.75">
      <c r="C2" s="3"/>
      <c r="D2" s="3"/>
      <c r="E2" s="3"/>
      <c r="F2" s="3"/>
      <c r="G2" s="3"/>
      <c r="H2" s="3"/>
    </row>
    <row r="3" spans="2:11" ht="16.5" thickBot="1">
      <c r="B3" s="79"/>
      <c r="C3" s="117" t="s">
        <v>7</v>
      </c>
      <c r="D3" s="95"/>
      <c r="E3" s="95"/>
      <c r="F3" s="95"/>
      <c r="G3" s="95"/>
      <c r="H3" s="95"/>
    </row>
    <row r="4" spans="2:11" ht="24.95" customHeight="1" thickTop="1">
      <c r="B4" s="163" t="s">
        <v>157</v>
      </c>
      <c r="C4" s="163"/>
      <c r="D4" s="163"/>
      <c r="E4" s="163"/>
      <c r="F4" s="163"/>
      <c r="G4" s="163"/>
      <c r="H4" s="163"/>
    </row>
    <row r="5" spans="2:11" ht="19.5" customHeight="1">
      <c r="B5" s="80" t="s">
        <v>104</v>
      </c>
      <c r="C5" s="114" t="s">
        <v>11</v>
      </c>
      <c r="D5" s="114" t="s">
        <v>13</v>
      </c>
      <c r="E5" s="114" t="s">
        <v>27</v>
      </c>
      <c r="F5" s="114" t="s">
        <v>126</v>
      </c>
      <c r="G5" s="114" t="s">
        <v>134</v>
      </c>
      <c r="H5" s="114" t="s">
        <v>152</v>
      </c>
    </row>
    <row r="6" spans="2:11">
      <c r="B6" s="85">
        <v>1</v>
      </c>
      <c r="C6" s="118">
        <v>2</v>
      </c>
      <c r="D6" s="118">
        <v>3</v>
      </c>
      <c r="E6" s="118">
        <v>4</v>
      </c>
      <c r="F6" s="118">
        <v>5</v>
      </c>
      <c r="G6" s="118">
        <v>6</v>
      </c>
      <c r="H6" s="118">
        <v>7</v>
      </c>
    </row>
    <row r="7" spans="2:11" ht="15.75">
      <c r="B7" s="93" t="s">
        <v>14</v>
      </c>
      <c r="C7" s="115" t="s">
        <v>57</v>
      </c>
      <c r="D7" s="116">
        <v>15220759</v>
      </c>
      <c r="E7" s="116">
        <v>15254651</v>
      </c>
      <c r="F7" s="116">
        <v>15890821</v>
      </c>
      <c r="G7" s="92">
        <v>16513007</v>
      </c>
      <c r="H7" s="92">
        <v>16823478</v>
      </c>
    </row>
    <row r="8" spans="2:11" ht="15.75">
      <c r="B8" s="93" t="s">
        <v>15</v>
      </c>
      <c r="C8" s="111" t="s">
        <v>54</v>
      </c>
      <c r="D8" s="112">
        <v>19414294</v>
      </c>
      <c r="E8" s="112">
        <v>19660862</v>
      </c>
      <c r="F8" s="113">
        <v>21184952</v>
      </c>
      <c r="G8" s="92">
        <v>22443589</v>
      </c>
      <c r="H8" s="92">
        <v>22566874</v>
      </c>
    </row>
    <row r="9" spans="2:11" ht="15.75">
      <c r="B9" s="93" t="s">
        <v>16</v>
      </c>
      <c r="C9" s="111" t="s">
        <v>58</v>
      </c>
      <c r="D9" s="97">
        <f>D7/D8%</f>
        <v>78.399755355512795</v>
      </c>
      <c r="E9" s="97">
        <f>E7/E8%</f>
        <v>77.588922601664166</v>
      </c>
      <c r="F9" s="97">
        <f>F7/F8%</f>
        <v>75.009945738843314</v>
      </c>
      <c r="G9" s="90">
        <f>G7/G8%</f>
        <v>73.575607715860414</v>
      </c>
      <c r="H9" s="90">
        <f>H7/H8%</f>
        <v>74.549439146954967</v>
      </c>
      <c r="J9" s="4"/>
      <c r="K9" s="14"/>
    </row>
    <row r="10" spans="2:11" ht="15.75">
      <c r="B10" s="41"/>
      <c r="C10" s="24"/>
      <c r="D10" s="15"/>
      <c r="E10" s="22"/>
      <c r="F10" s="15"/>
      <c r="G10" s="25"/>
      <c r="H10" s="15"/>
      <c r="J10" s="4"/>
      <c r="K10" s="14"/>
    </row>
    <row r="11" spans="2:11" ht="15.75">
      <c r="B11" s="41"/>
      <c r="C11" s="24"/>
      <c r="D11" s="15"/>
      <c r="E11" s="22"/>
      <c r="F11" s="15"/>
      <c r="G11" s="25"/>
      <c r="H11" s="15"/>
      <c r="J11" s="4"/>
      <c r="K11" s="14"/>
    </row>
    <row r="12" spans="2:11" ht="15.75">
      <c r="B12" s="41"/>
      <c r="C12" s="24"/>
      <c r="D12" s="15"/>
      <c r="E12" s="22"/>
      <c r="F12" s="15"/>
      <c r="G12" s="25"/>
      <c r="H12" s="15"/>
      <c r="J12" s="4"/>
      <c r="K12" s="14"/>
    </row>
    <row r="13" spans="2:11" ht="15.75">
      <c r="B13" s="41"/>
      <c r="C13" s="24"/>
      <c r="D13" s="15"/>
      <c r="E13" s="22"/>
      <c r="F13" s="15"/>
      <c r="G13" s="25"/>
      <c r="H13" s="15"/>
      <c r="J13" s="4"/>
      <c r="K13" s="14"/>
    </row>
    <row r="14" spans="2:11" ht="22.35" customHeight="1">
      <c r="B14" s="41"/>
      <c r="C14" s="24"/>
      <c r="D14" s="15"/>
      <c r="E14" s="22"/>
      <c r="F14" s="15"/>
      <c r="G14" s="25"/>
      <c r="H14" s="15"/>
      <c r="J14" s="4"/>
      <c r="K14" s="14"/>
    </row>
    <row r="15" spans="2:11" ht="15.75">
      <c r="B15" s="41"/>
      <c r="C15" s="24"/>
      <c r="D15" s="15"/>
      <c r="E15" s="22"/>
      <c r="F15" s="15"/>
      <c r="G15" s="25"/>
      <c r="H15" s="15"/>
      <c r="J15" s="4"/>
      <c r="K15" s="14"/>
    </row>
    <row r="16" spans="2:11" ht="15.75">
      <c r="B16" s="41"/>
      <c r="C16" s="24"/>
      <c r="D16" s="15"/>
      <c r="E16" s="22"/>
      <c r="F16" s="15"/>
      <c r="G16" s="25"/>
      <c r="H16" s="15"/>
      <c r="J16" s="4"/>
      <c r="K16" s="14"/>
    </row>
    <row r="17" spans="2:11" ht="15.75" customHeight="1">
      <c r="B17" s="63"/>
      <c r="C17" s="63"/>
      <c r="D17" s="34"/>
      <c r="E17" s="35"/>
      <c r="F17" s="34"/>
      <c r="G17" s="35"/>
      <c r="H17" s="34"/>
      <c r="J17" s="4"/>
      <c r="K17" s="14"/>
    </row>
    <row r="18" spans="2:11" ht="15.75">
      <c r="B18" s="2"/>
      <c r="C18" s="63"/>
      <c r="D18" s="63"/>
      <c r="E18" s="65"/>
      <c r="F18" s="23"/>
      <c r="G18" s="65"/>
      <c r="H18" s="15"/>
      <c r="J18" s="4"/>
      <c r="K18" s="14"/>
    </row>
    <row r="19" spans="2:11" ht="15.75">
      <c r="B19" s="59"/>
      <c r="C19" s="21"/>
      <c r="D19" s="15"/>
      <c r="E19" s="22"/>
      <c r="F19" s="15"/>
      <c r="G19" s="22"/>
      <c r="H19" s="15"/>
      <c r="J19" s="4"/>
      <c r="K19" s="14"/>
    </row>
    <row r="20" spans="2:11" ht="15.75">
      <c r="B20" s="59"/>
      <c r="C20" s="21"/>
      <c r="D20" s="15"/>
      <c r="E20" s="22"/>
      <c r="F20" s="15"/>
      <c r="G20" s="22"/>
      <c r="H20" s="26"/>
      <c r="J20" s="4"/>
      <c r="K20" s="14"/>
    </row>
    <row r="21" spans="2:11" ht="15.75">
      <c r="B21" s="59"/>
      <c r="C21" s="21"/>
      <c r="D21" s="15"/>
      <c r="E21" s="22"/>
      <c r="F21" s="15"/>
      <c r="G21" s="22"/>
      <c r="H21" s="15"/>
      <c r="J21" s="4"/>
      <c r="K21" s="14"/>
    </row>
    <row r="22" spans="2:11" ht="15.75">
      <c r="B22" s="59"/>
      <c r="C22" s="21"/>
      <c r="D22" s="15"/>
      <c r="E22" s="22"/>
      <c r="F22" s="15"/>
      <c r="G22" s="22"/>
      <c r="H22" s="15"/>
      <c r="J22" s="4"/>
      <c r="K22" s="14"/>
    </row>
    <row r="23" spans="2:11" ht="15.75">
      <c r="B23" s="63"/>
      <c r="C23" s="63"/>
      <c r="D23" s="15"/>
      <c r="E23" s="22"/>
      <c r="F23" s="15"/>
      <c r="G23" s="22"/>
      <c r="H23" s="15"/>
      <c r="J23" s="4"/>
      <c r="K23" s="14"/>
    </row>
    <row r="24" spans="2:11" ht="15.75">
      <c r="B24" s="59"/>
      <c r="C24" s="21"/>
      <c r="D24" s="15"/>
      <c r="E24" s="22"/>
      <c r="F24" s="15"/>
      <c r="G24" s="22"/>
      <c r="H24" s="15"/>
      <c r="J24" s="4"/>
      <c r="K24" s="14"/>
    </row>
    <row r="25" spans="2:11" ht="15" customHeight="1">
      <c r="B25" s="63"/>
      <c r="C25" s="63"/>
      <c r="D25" s="66"/>
      <c r="E25" s="67"/>
      <c r="F25" s="66"/>
      <c r="G25" s="63"/>
      <c r="H25" s="66"/>
      <c r="J25" s="4"/>
      <c r="K25" s="14"/>
    </row>
    <row r="26" spans="2:11" ht="15.75" customHeight="1">
      <c r="B26" s="63"/>
      <c r="C26" s="63"/>
      <c r="D26" s="66"/>
      <c r="E26" s="67"/>
      <c r="F26" s="66"/>
      <c r="G26" s="63"/>
      <c r="H26" s="66"/>
      <c r="J26" s="4"/>
      <c r="K26" s="14"/>
    </row>
    <row r="27" spans="2:11">
      <c r="K27" s="14"/>
    </row>
    <row r="29" spans="2:11">
      <c r="F29" s="4"/>
      <c r="G29" s="14"/>
    </row>
  </sheetData>
  <mergeCells count="1">
    <mergeCell ref="B4:H4"/>
  </mergeCells>
  <pageMargins left="0.70866141732283472" right="0.70866141732283472" top="0.74803149606299213" bottom="0.74803149606299213" header="0.31496062992125984" footer="0.31496062992125984"/>
  <pageSetup scale="8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E3678-878F-404A-9A75-C25BBF3D2076}">
  <sheetPr>
    <pageSetUpPr fitToPage="1"/>
  </sheetPr>
  <dimension ref="B2:BE14"/>
  <sheetViews>
    <sheetView topLeftCell="K1" workbookViewId="0"/>
  </sheetViews>
  <sheetFormatPr defaultColWidth="9.140625" defaultRowHeight="15"/>
  <cols>
    <col min="1" max="1" width="4.42578125" customWidth="1"/>
    <col min="2" max="2" width="20.7109375" customWidth="1"/>
    <col min="3" max="4" width="10.140625" bestFit="1" customWidth="1"/>
    <col min="5" max="5" width="10.140625" customWidth="1"/>
    <col min="6" max="6" width="10.42578125" customWidth="1"/>
    <col min="7" max="9" width="10.140625" bestFit="1" customWidth="1"/>
    <col min="10" max="10" width="10" customWidth="1"/>
    <col min="11" max="11" width="10.140625" bestFit="1" customWidth="1"/>
    <col min="12" max="12" width="10.140625" customWidth="1"/>
    <col min="13" max="14" width="10.140625" bestFit="1" customWidth="1"/>
    <col min="15" max="15" width="10.140625" customWidth="1"/>
    <col min="16" max="20" width="10.140625" bestFit="1" customWidth="1"/>
    <col min="21" max="21" width="9.85546875" customWidth="1"/>
    <col min="22" max="23" width="10.140625" bestFit="1" customWidth="1"/>
    <col min="24" max="24" width="11.28515625" bestFit="1" customWidth="1"/>
    <col min="25" max="25" width="11.85546875" customWidth="1"/>
    <col min="26" max="26" width="12.85546875" customWidth="1"/>
    <col min="27" max="27" width="12.42578125" customWidth="1"/>
    <col min="28" max="28" width="11.7109375" customWidth="1"/>
    <col min="29" max="29" width="12.42578125" customWidth="1"/>
    <col min="30" max="30" width="11.28515625" bestFit="1" customWidth="1"/>
    <col min="31" max="31" width="11.7109375" customWidth="1"/>
    <col min="32" max="32" width="11.28515625" bestFit="1" customWidth="1"/>
  </cols>
  <sheetData>
    <row r="2" spans="2:57" ht="15.75">
      <c r="C2" s="5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57" ht="15.75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2:57" ht="16.5" thickBot="1">
      <c r="C4" s="151"/>
      <c r="D4" s="3"/>
      <c r="E4" s="3"/>
      <c r="F4" s="3"/>
      <c r="G4" s="3"/>
      <c r="H4" s="3"/>
      <c r="I4" s="3"/>
      <c r="J4" s="3"/>
      <c r="K4" s="3"/>
      <c r="L4" s="3"/>
      <c r="O4" s="152"/>
      <c r="W4" s="153"/>
      <c r="AE4" s="154" t="s">
        <v>24</v>
      </c>
    </row>
    <row r="5" spans="2:57" ht="24.95" customHeight="1" thickTop="1">
      <c r="B5" s="164" t="s">
        <v>158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55"/>
      <c r="AE5" s="155"/>
      <c r="AF5" s="155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  <c r="AT5" s="156"/>
      <c r="AU5" s="156"/>
      <c r="AV5" s="156"/>
      <c r="AW5" s="156"/>
      <c r="AX5" s="156"/>
      <c r="AY5" s="156"/>
      <c r="AZ5" s="156"/>
      <c r="BA5" s="156"/>
      <c r="BB5" s="156"/>
      <c r="BC5" s="156"/>
      <c r="BD5" s="156"/>
      <c r="BE5" s="156"/>
    </row>
    <row r="6" spans="2:57" ht="15.75">
      <c r="B6" s="80" t="s">
        <v>59</v>
      </c>
      <c r="C6" s="121" t="s">
        <v>60</v>
      </c>
      <c r="D6" s="121" t="s">
        <v>61</v>
      </c>
      <c r="E6" s="121" t="s">
        <v>62</v>
      </c>
      <c r="F6" s="121" t="s">
        <v>63</v>
      </c>
      <c r="G6" s="121" t="s">
        <v>64</v>
      </c>
      <c r="H6" s="121" t="s">
        <v>65</v>
      </c>
      <c r="I6" s="121" t="s">
        <v>66</v>
      </c>
      <c r="J6" s="121" t="s">
        <v>67</v>
      </c>
      <c r="K6" s="121" t="s">
        <v>41</v>
      </c>
      <c r="L6" s="121" t="s">
        <v>68</v>
      </c>
      <c r="M6" s="121" t="s">
        <v>69</v>
      </c>
      <c r="N6" s="121" t="s">
        <v>70</v>
      </c>
      <c r="O6" s="121" t="s">
        <v>42</v>
      </c>
      <c r="P6" s="121" t="s">
        <v>71</v>
      </c>
      <c r="Q6" s="121" t="s">
        <v>72</v>
      </c>
      <c r="R6" s="121" t="s">
        <v>73</v>
      </c>
      <c r="S6" s="121" t="s">
        <v>43</v>
      </c>
      <c r="T6" s="121" t="s">
        <v>74</v>
      </c>
      <c r="U6" s="121" t="s">
        <v>75</v>
      </c>
      <c r="V6" s="121" t="s">
        <v>76</v>
      </c>
      <c r="W6" s="121" t="s">
        <v>44</v>
      </c>
      <c r="X6" s="121" t="s">
        <v>95</v>
      </c>
      <c r="Y6" s="121" t="s">
        <v>102</v>
      </c>
      <c r="Z6" s="122" t="s">
        <v>103</v>
      </c>
      <c r="AA6" s="122" t="s">
        <v>127</v>
      </c>
      <c r="AB6" s="122" t="s">
        <v>130</v>
      </c>
      <c r="AC6" s="122" t="s">
        <v>131</v>
      </c>
      <c r="AD6" s="122" t="s">
        <v>136</v>
      </c>
      <c r="AE6" s="122" t="s">
        <v>135</v>
      </c>
      <c r="AF6" s="122" t="s">
        <v>159</v>
      </c>
    </row>
    <row r="7" spans="2:57">
      <c r="B7" s="85">
        <v>1</v>
      </c>
      <c r="C7" s="119" t="s">
        <v>78</v>
      </c>
      <c r="D7" s="119" t="s">
        <v>47</v>
      </c>
      <c r="E7" s="119" t="s">
        <v>48</v>
      </c>
      <c r="F7" s="119" t="s">
        <v>49</v>
      </c>
      <c r="G7" s="119" t="s">
        <v>50</v>
      </c>
      <c r="H7" s="119" t="s">
        <v>79</v>
      </c>
      <c r="I7" s="119" t="s">
        <v>80</v>
      </c>
      <c r="J7" s="119" t="s">
        <v>81</v>
      </c>
      <c r="K7" s="119" t="s">
        <v>82</v>
      </c>
      <c r="L7" s="119" t="s">
        <v>83</v>
      </c>
      <c r="M7" s="119" t="s">
        <v>84</v>
      </c>
      <c r="N7" s="119" t="s">
        <v>85</v>
      </c>
      <c r="O7" s="119" t="s">
        <v>86</v>
      </c>
      <c r="P7" s="119" t="s">
        <v>87</v>
      </c>
      <c r="Q7" s="119" t="s">
        <v>88</v>
      </c>
      <c r="R7" s="119" t="s">
        <v>89</v>
      </c>
      <c r="S7" s="119" t="s">
        <v>90</v>
      </c>
      <c r="T7" s="119" t="s">
        <v>91</v>
      </c>
      <c r="U7" s="119" t="s">
        <v>92</v>
      </c>
      <c r="V7" s="119" t="s">
        <v>93</v>
      </c>
      <c r="W7" s="119" t="s">
        <v>94</v>
      </c>
      <c r="X7" s="85">
        <v>23</v>
      </c>
      <c r="Y7" s="85">
        <v>24</v>
      </c>
      <c r="Z7" s="125">
        <v>25</v>
      </c>
      <c r="AA7" s="125">
        <v>26</v>
      </c>
      <c r="AB7" s="125">
        <v>27</v>
      </c>
      <c r="AC7" s="125">
        <v>28</v>
      </c>
      <c r="AD7" s="125">
        <v>29</v>
      </c>
      <c r="AE7" s="125">
        <v>30</v>
      </c>
      <c r="AF7" s="125">
        <v>31</v>
      </c>
    </row>
    <row r="8" spans="2:57" ht="32.25" customHeight="1">
      <c r="B8" s="123" t="s">
        <v>77</v>
      </c>
      <c r="C8" s="124">
        <v>7313720</v>
      </c>
      <c r="D8" s="124">
        <v>7494205</v>
      </c>
      <c r="E8" s="124">
        <v>7582167</v>
      </c>
      <c r="F8" s="124">
        <v>7650941</v>
      </c>
      <c r="G8" s="124">
        <v>7983365</v>
      </c>
      <c r="H8" s="124">
        <v>8084501</v>
      </c>
      <c r="I8" s="124">
        <v>8120067</v>
      </c>
      <c r="J8" s="124">
        <v>8137608</v>
      </c>
      <c r="K8" s="124">
        <v>8250280</v>
      </c>
      <c r="L8" s="124">
        <v>8447595</v>
      </c>
      <c r="M8" s="124">
        <v>8588020</v>
      </c>
      <c r="N8" s="124">
        <v>8708538</v>
      </c>
      <c r="O8" s="124">
        <v>8804099</v>
      </c>
      <c r="P8" s="124">
        <v>9059081</v>
      </c>
      <c r="Q8" s="124">
        <v>9192737</v>
      </c>
      <c r="R8" s="124">
        <v>9321866</v>
      </c>
      <c r="S8" s="124">
        <v>9573449</v>
      </c>
      <c r="T8" s="124">
        <v>9482323</v>
      </c>
      <c r="U8" s="124">
        <v>9501591</v>
      </c>
      <c r="V8" s="124">
        <v>9604028</v>
      </c>
      <c r="W8" s="124">
        <v>9915320</v>
      </c>
      <c r="X8" s="124">
        <v>10186074</v>
      </c>
      <c r="Y8" s="124">
        <v>10290877</v>
      </c>
      <c r="Z8" s="130">
        <v>10345725</v>
      </c>
      <c r="AA8" s="150">
        <v>10448942</v>
      </c>
      <c r="AB8" s="150">
        <v>9876094</v>
      </c>
      <c r="AC8" s="150">
        <v>9898991</v>
      </c>
      <c r="AD8" s="150">
        <v>10093673</v>
      </c>
      <c r="AE8" s="150">
        <v>10312471</v>
      </c>
      <c r="AF8" s="150">
        <v>10654522</v>
      </c>
    </row>
    <row r="9" spans="2:57">
      <c r="B9" s="46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</row>
    <row r="10" spans="2:57" ht="15.75">
      <c r="B10" s="53"/>
      <c r="C10" s="69"/>
      <c r="D10" s="70"/>
      <c r="E10" s="6"/>
      <c r="F10" s="13"/>
      <c r="G10" s="70"/>
      <c r="H10" s="6"/>
      <c r="I10" s="13"/>
      <c r="J10" s="70"/>
      <c r="K10" s="6"/>
      <c r="L10" s="13"/>
      <c r="M10" s="20"/>
      <c r="N10" s="20"/>
    </row>
    <row r="11" spans="2:57" ht="15.75">
      <c r="B11" s="53"/>
      <c r="C11" s="27"/>
      <c r="D11" s="70"/>
      <c r="E11" s="6"/>
      <c r="F11" s="13"/>
      <c r="G11" s="70"/>
      <c r="H11" s="6"/>
      <c r="I11" s="13"/>
      <c r="J11" s="70"/>
      <c r="K11" s="6"/>
      <c r="L11" s="13"/>
      <c r="M11" s="20"/>
      <c r="N11" s="20"/>
    </row>
    <row r="12" spans="2:57" ht="18.75" customHeight="1">
      <c r="B12" s="64"/>
      <c r="C12" s="64"/>
      <c r="D12" s="37"/>
      <c r="E12" s="54"/>
      <c r="F12" s="55"/>
      <c r="G12" s="37"/>
      <c r="H12" s="54"/>
      <c r="I12" s="55"/>
      <c r="J12" s="37"/>
      <c r="K12" s="54"/>
      <c r="L12" s="55"/>
      <c r="M12" s="36"/>
      <c r="N12" s="36"/>
      <c r="P12" s="4"/>
    </row>
    <row r="14" spans="2:57">
      <c r="C14" s="11"/>
    </row>
  </sheetData>
  <mergeCells count="1">
    <mergeCell ref="B5:AC5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  <ignoredErrors>
    <ignoredError sqref="C7:X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Pregled grafikona</vt:lpstr>
      <vt:lpstr>Grafikon 1</vt:lpstr>
      <vt:lpstr>Grafikon 2</vt:lpstr>
      <vt:lpstr>Grafikon 3</vt:lpstr>
      <vt:lpstr>Grafikon 4</vt:lpstr>
      <vt:lpstr>Grafikon 5</vt:lpstr>
      <vt:lpstr>Grafikon 6</vt:lpstr>
      <vt:lpstr>Grafikon 7</vt:lpstr>
      <vt:lpstr>Grafikon 8</vt:lpstr>
      <vt:lpstr>Grafikon 9</vt:lpstr>
      <vt:lpstr>Grafikon 10</vt:lpstr>
      <vt:lpstr>Grafikon 11</vt:lpstr>
      <vt:lpstr>Grafikon 12</vt:lpstr>
      <vt:lpstr>Grafikon 13</vt:lpstr>
      <vt:lpstr>Grafikon 14</vt:lpstr>
      <vt:lpstr>Grafikon 15</vt:lpstr>
      <vt:lpstr>'Grafikon 6'!_Hlk24466834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2023-06-19T14:43:20Z</dcterms:modified>
</cp:coreProperties>
</file>